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ncancio.nora\OneDrive - Fundacion Universitaria Agraria de Colómbia UNIAGRARIA\INVESTIGACIÓN FORMATIVA\OPCIONES  DE GRADO\REVISIÓN PROCEDIMIENTO CALIDAD\2019-ACTUALIZACIÓN DE PROCEDIMIENTO\"/>
    </mc:Choice>
  </mc:AlternateContent>
  <bookViews>
    <workbookView xWindow="0" yWindow="0" windowWidth="21600" windowHeight="9000" tabRatio="815" firstSheet="1" activeTab="3"/>
  </bookViews>
  <sheets>
    <sheet name="Manual del usuario" sheetId="4" r:id="rId1"/>
    <sheet name="1. Fmto. Rúbrica" sheetId="2" r:id="rId2"/>
    <sheet name="2. Fmto. Evaluación" sheetId="1" r:id="rId3"/>
    <sheet name="Control de cambios" sheetId="3" r:id="rId4"/>
  </sheets>
  <definedNames>
    <definedName name="Administración_Financiera_y_de_Sistemas">'Control de cambios'!$A$79:$A$81</definedName>
    <definedName name="Contaduría_Pública">'Control de cambios'!$B$79:$B$80</definedName>
    <definedName name="Derecho">'Control de cambios'!$A$84:$A$86</definedName>
    <definedName name="Especialización_en_Agronegocios">'Control de cambios'!$D$79</definedName>
    <definedName name="Especialización_en_Bienestar_Animal_y_Etología">'Control de cambios'!$C$89</definedName>
    <definedName name="Especialización_Legislación_Rural_y_Ordenamiento_Territorial">'Control de cambios'!$B$84:$B$85</definedName>
    <definedName name="Especialización_SGI">'Control de cambios'!$C$79</definedName>
    <definedName name="Especialización_SIHGA">'Control de cambios'!$F$72</definedName>
    <definedName name="Facultad_Ciencias_Económicas_Administrativas_y_Contables">'Control de cambios'!$C$63:$C$66</definedName>
    <definedName name="Facultad_de_Ciencias_Agrarias">'Control de cambios'!$E$63:$E$65</definedName>
    <definedName name="Facultad_de_Ciencias_Jurídicas_y_Humanidades">'Control de cambios'!$D$63:$D$64</definedName>
    <definedName name="Facultad_de_Educación">'Control de cambios'!$F$63</definedName>
    <definedName name="Facultad_de_Ingeniería">'Control de cambios'!$B$63:$B$68</definedName>
    <definedName name="Ingeniería_Agroindustrial">'Control de cambios'!$B$72</definedName>
    <definedName name="Ingeniería_Civil">'Control de cambios'!$E$72:$E$74</definedName>
    <definedName name="Ingeniería_de_Alimentos">'Control de cambios'!$A$72:$A$76</definedName>
    <definedName name="Ingeniería_Industrial">'Control de cambios'!$C$72</definedName>
    <definedName name="Ingeniería_Mecatrónica">'Control de cambios'!$D$72</definedName>
    <definedName name="Línea_en_Ciencias_Naturales_y_Educación_Ambiental">'Control de cambios'!$A$94:$A$95</definedName>
    <definedName name="Medicina_Veterinaria">'Control de cambios'!$A$89:$A$91</definedName>
    <definedName name="Zootecnia">'Control de cambios'!$B$89:$B$90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7" i="1" l="1"/>
  <c r="C36" i="1"/>
  <c r="C35" i="1"/>
  <c r="C34" i="1"/>
  <c r="C33" i="1"/>
  <c r="C32" i="1"/>
  <c r="C31" i="1"/>
  <c r="C30" i="1"/>
  <c r="C29" i="1"/>
  <c r="C28" i="1"/>
  <c r="C27" i="1"/>
  <c r="C26" i="1"/>
  <c r="G57" i="2"/>
  <c r="G52" i="2"/>
  <c r="G49" i="2"/>
  <c r="G46" i="2"/>
  <c r="G42" i="2"/>
  <c r="G36" i="2"/>
  <c r="G30" i="2"/>
  <c r="G26" i="2"/>
  <c r="G22" i="2"/>
  <c r="G17" i="2"/>
  <c r="G13" i="2"/>
  <c r="G10" i="2"/>
  <c r="E42" i="3" l="1"/>
  <c r="E43" i="3"/>
  <c r="E44" i="3"/>
  <c r="E41" i="3"/>
  <c r="E38" i="3"/>
  <c r="E39" i="3"/>
  <c r="E40" i="3"/>
  <c r="E37" i="3"/>
  <c r="E36" i="3"/>
  <c r="E35" i="3"/>
  <c r="E34" i="3"/>
  <c r="E33" i="3"/>
  <c r="E31" i="3"/>
  <c r="E32" i="3"/>
  <c r="E30" i="3"/>
  <c r="E26" i="3"/>
  <c r="E27" i="3"/>
  <c r="E28" i="3"/>
  <c r="E29" i="3"/>
  <c r="E25" i="3"/>
  <c r="E21" i="3"/>
  <c r="E22" i="3"/>
  <c r="E23" i="3"/>
  <c r="E24" i="3"/>
  <c r="E19" i="3"/>
  <c r="E18" i="3"/>
  <c r="E17" i="3"/>
  <c r="E20" i="3" l="1"/>
  <c r="E15" i="3"/>
  <c r="E16" i="3"/>
  <c r="E14" i="3"/>
  <c r="E11" i="3"/>
  <c r="E12" i="3"/>
  <c r="E13" i="3"/>
  <c r="E10" i="3"/>
  <c r="E8" i="3"/>
  <c r="E9" i="3"/>
  <c r="E7" i="3"/>
  <c r="E6" i="3"/>
  <c r="E5" i="3"/>
  <c r="D38" i="1" l="1"/>
  <c r="E4" i="3"/>
  <c r="E3" i="3"/>
  <c r="E2" i="3"/>
  <c r="G6" i="2" s="1"/>
  <c r="C25" i="1" s="1"/>
  <c r="C38" i="1" l="1"/>
  <c r="G61" i="2"/>
  <c r="D41" i="1" l="1"/>
  <c r="D44" i="1" s="1"/>
</calcChain>
</file>

<file path=xl/sharedStrings.xml><?xml version="1.0" encoding="utf-8"?>
<sst xmlns="http://schemas.openxmlformats.org/spreadsheetml/2006/main" count="569" uniqueCount="306">
  <si>
    <t>CÓDIGO</t>
  </si>
  <si>
    <t>VERSIÓN 1</t>
  </si>
  <si>
    <t>Fecha: Diciembre 2017</t>
  </si>
  <si>
    <t>Criterios / Ponderación</t>
  </si>
  <si>
    <t>Excelente</t>
  </si>
  <si>
    <t xml:space="preserve">Regular </t>
  </si>
  <si>
    <t>Deficiente</t>
  </si>
  <si>
    <t>Calificación</t>
  </si>
  <si>
    <t>Regular</t>
  </si>
  <si>
    <t>Bibliografía</t>
  </si>
  <si>
    <t>Ponderación</t>
  </si>
  <si>
    <t>Criterios</t>
  </si>
  <si>
    <t>Total</t>
  </si>
  <si>
    <t>PUNTAJE TOTAL</t>
  </si>
  <si>
    <t>VICERRECTORÍA DE INVESTIGACIÓN</t>
  </si>
  <si>
    <t xml:space="preserve">CÓDIGO: </t>
  </si>
  <si>
    <t>DEPARTAMENTO DE INVESTIGACIÓN</t>
  </si>
  <si>
    <t>VERSIÓN: 1</t>
  </si>
  <si>
    <t>FECHA: Diciembre 2017</t>
  </si>
  <si>
    <t xml:space="preserve">DATOS DE QUIEN EVALUA </t>
  </si>
  <si>
    <t xml:space="preserve">Cargo: </t>
  </si>
  <si>
    <t xml:space="preserve">DATOS DEL ESTUDIANTE </t>
  </si>
  <si>
    <t>ID:</t>
  </si>
  <si>
    <t xml:space="preserve">Teléfono: </t>
  </si>
  <si>
    <t>Correo Electrónico:</t>
  </si>
  <si>
    <t>Línea de Investigación Institucional:</t>
  </si>
  <si>
    <t xml:space="preserve">CONDICIONES DE EVALUACIÓN </t>
  </si>
  <si>
    <t xml:space="preserve">PUNTAJE DE EVALUACIÓN </t>
  </si>
  <si>
    <t>Puntaje (0-100)</t>
  </si>
  <si>
    <t>Guía de verificación</t>
  </si>
  <si>
    <t>Nota</t>
  </si>
  <si>
    <t>81-100 puntos</t>
  </si>
  <si>
    <t>5.0</t>
  </si>
  <si>
    <t>61-80 puntos</t>
  </si>
  <si>
    <t>4.0</t>
  </si>
  <si>
    <t>41-60 puntos</t>
  </si>
  <si>
    <t>3.0</t>
  </si>
  <si>
    <t>Nota mínima aprobatoria</t>
  </si>
  <si>
    <t>21-40 puntos</t>
  </si>
  <si>
    <t>2.0</t>
  </si>
  <si>
    <t>0-20 puntos</t>
  </si>
  <si>
    <t>1.0</t>
  </si>
  <si>
    <t>Calificación final</t>
  </si>
  <si>
    <t>Puntaje máximo</t>
  </si>
  <si>
    <t>Concepto</t>
  </si>
  <si>
    <t>Notal final&lt;3,00</t>
  </si>
  <si>
    <t>Nota final&gt;=3,00</t>
  </si>
  <si>
    <t>CONCEPTO</t>
  </si>
  <si>
    <t>APROBADO</t>
  </si>
  <si>
    <t>REPROBRADO</t>
  </si>
  <si>
    <t xml:space="preserve">CRITERIOS DE EVALUACIÓN </t>
  </si>
  <si>
    <t xml:space="preserve">Nombre: </t>
  </si>
  <si>
    <t>Tìtulo:</t>
  </si>
  <si>
    <t>Líneas de investigación institucionales</t>
  </si>
  <si>
    <t>Desarrollo Regional y Rural Sostenible</t>
  </si>
  <si>
    <t>Emprendimiento e Innovación</t>
  </si>
  <si>
    <t>Medio Ambiente y Sociedad</t>
  </si>
  <si>
    <t>Biotecnología</t>
  </si>
  <si>
    <t>Nombre:</t>
  </si>
  <si>
    <t>Línea de Investigación del Programa:</t>
  </si>
  <si>
    <t>El titulo contiene más de 15 palabras sin considerar artículos y preposiciones y no se comprende el objeto del proyecto.</t>
  </si>
  <si>
    <t xml:space="preserve">El título contiene máximo 15 palabras sin considerar artículos y preposiciones y se comprende el objeto del proyecto. </t>
  </si>
  <si>
    <t>El titulo contiene más de 15 palabras sin considerar artículos y preposiciones y se comprende el objeto del proyecto.</t>
  </si>
  <si>
    <t xml:space="preserve">Argumenta y delimita el objeto de estudio del ejercicio investigativo. </t>
  </si>
  <si>
    <t>Argumenta pero no delimita el  objeto de estudio</t>
  </si>
  <si>
    <t xml:space="preserve">Utiliza argumentos inadecuados y no delimita el objeto de estudio </t>
  </si>
  <si>
    <t>Identifica y explica la transformación que se producirá si los resultados se transfieren a contexto real.</t>
  </si>
  <si>
    <t>Identifica pero no explica la transformación que se producirá si los resultados se transfieren a contexto real.</t>
  </si>
  <si>
    <t>Puntaje (0 a 15)</t>
  </si>
  <si>
    <t>PROCESO DE GESTIÓN ACADÉMICA</t>
  </si>
  <si>
    <t>PROCEDIMIENTO DE GRADOS</t>
  </si>
  <si>
    <t>No identifica ni explica la transformación que se producirá si los resultados se transfieren a contexto real.</t>
  </si>
  <si>
    <t>MANUAL DEL USUARIO</t>
  </si>
  <si>
    <t>Estimado docente evaluador,</t>
  </si>
  <si>
    <r>
      <t xml:space="preserve">5. Por último, para completar el </t>
    </r>
    <r>
      <rPr>
        <b/>
        <sz val="11"/>
        <color theme="1"/>
        <rFont val="Arial"/>
        <family val="2"/>
      </rPr>
      <t>Formato de evaluación,</t>
    </r>
    <r>
      <rPr>
        <sz val="11"/>
        <color theme="1"/>
        <rFont val="Arial"/>
        <family val="2"/>
      </rPr>
      <t xml:space="preserve"> el evaluador deberá suministrar las siguientes informaciones: </t>
    </r>
    <r>
      <rPr>
        <b/>
        <sz val="11"/>
        <color theme="5"/>
        <rFont val="Arial"/>
        <family val="2"/>
      </rPr>
      <t>Datos de quien evalúa</t>
    </r>
    <r>
      <rPr>
        <sz val="11"/>
        <color theme="1"/>
        <rFont val="Arial"/>
        <family val="2"/>
      </rPr>
      <t xml:space="preserve"> y </t>
    </r>
    <r>
      <rPr>
        <b/>
        <sz val="11"/>
        <color theme="5"/>
        <rFont val="Arial"/>
        <family val="2"/>
      </rPr>
      <t>Datos de estudiante</t>
    </r>
    <r>
      <rPr>
        <sz val="11"/>
        <color theme="1"/>
        <rFont val="Arial"/>
        <family val="2"/>
      </rPr>
      <t xml:space="preserve">. </t>
    </r>
  </si>
  <si>
    <t>Gracias por su colaboración!</t>
  </si>
  <si>
    <r>
      <t xml:space="preserve">2. El evaluador debe evaluar los aspectos como "Excelente, Regular o Deficiente", seleccionando la opción en la columna </t>
    </r>
    <r>
      <rPr>
        <b/>
        <sz val="11"/>
        <color theme="5"/>
        <rFont val="Arial"/>
        <family val="2"/>
      </rPr>
      <t>Calificación</t>
    </r>
    <r>
      <rPr>
        <sz val="11"/>
        <color theme="1"/>
        <rFont val="Arial"/>
        <family val="2"/>
      </rPr>
      <t xml:space="preserve">. El sistema le atribuirá a cada uno de ellos un puntaje específico; y la suma total del puntaje obtenido por criterio será calculada automaticamente por el sistema y será presentada en la columna </t>
    </r>
    <r>
      <rPr>
        <b/>
        <sz val="11"/>
        <color theme="5"/>
        <rFont val="Arial"/>
        <family val="2"/>
      </rPr>
      <t>Puntaje</t>
    </r>
    <r>
      <rPr>
        <sz val="11"/>
        <rFont val="Arial"/>
        <family val="2"/>
      </rPr>
      <t>.</t>
    </r>
  </si>
  <si>
    <r>
      <t xml:space="preserve">4. Con la información suministrada en la hoja </t>
    </r>
    <r>
      <rPr>
        <b/>
        <sz val="11"/>
        <color theme="4"/>
        <rFont val="Arial"/>
        <family val="2"/>
      </rPr>
      <t>1. Fmto Rúbrica</t>
    </r>
    <r>
      <rPr>
        <sz val="11"/>
        <color theme="1"/>
        <rFont val="Arial"/>
        <family val="2"/>
      </rPr>
      <t xml:space="preserve"> se generará el formato de evaluación (</t>
    </r>
    <r>
      <rPr>
        <b/>
        <sz val="11"/>
        <color theme="4"/>
        <rFont val="Arial"/>
        <family val="2"/>
      </rPr>
      <t>2. Fmto.Evaluación</t>
    </r>
    <r>
      <rPr>
        <sz val="11"/>
        <color theme="1"/>
        <rFont val="Arial"/>
        <family val="2"/>
      </rPr>
      <t>) y se determinará el concepto de la evaluación: Aprobado o Reprobado.</t>
    </r>
  </si>
  <si>
    <t>Fecha:</t>
  </si>
  <si>
    <t>Firma del Evaluador</t>
  </si>
  <si>
    <t>Precisa el tema de investigación y éste se enmarca en las líneas de investigación institucionales</t>
  </si>
  <si>
    <t>Precisa el tema de investigación pero no se enmarca en las líneas de investigación institucionales.</t>
  </si>
  <si>
    <t>Describe en máximo 500 palabras la necesidad identificada y la forma como se resolvió utillizando los métodos definidos para la investigación.</t>
  </si>
  <si>
    <t>No describe la necesidad idenitficada, pero menciona metodos utilizados en la investigación o viceversa.</t>
  </si>
  <si>
    <t>No describe la necesidad idenitficada ni la forma como se resolvió..</t>
  </si>
  <si>
    <t>Menciona los objetivos y la metodología, así como los resultados y conclusiones de la investigación.</t>
  </si>
  <si>
    <t>Menciona los objetivos y  metodología, pero no los resultados ni las conclusiones de la investigación o viceversa.</t>
  </si>
  <si>
    <t xml:space="preserve">No menciona  objetivos, metodología,  resultados ni conclusiones de la investigación. </t>
  </si>
  <si>
    <t>2. Resumen (5%)</t>
  </si>
  <si>
    <t>Describe la  necesidad identificada (planteamiento del problema), argumentando con estudios, informes, diagnósticos debidamente citados en el cuerpo del texto.</t>
  </si>
  <si>
    <t>Describe la  necesidad identificada pero no  la argumenta con estudios, informes y diagnósticos.</t>
  </si>
  <si>
    <t>No describe la  necesidad identificada ni la argumenta.</t>
  </si>
  <si>
    <t>La formulación del problema se  delimita a través de una pregunta o afirmación que contempla el qué, quiénes y en dónde y ésta es coherente con el planteamiento del problema.</t>
  </si>
  <si>
    <t>La formulación del problema se delimita a través de una pregunta o afirmación que contempla uno de los tres componentes de su estructura (qué, quiénes y en dónde) siendo coherente con el planteamiento del problema.</t>
  </si>
  <si>
    <t>Describe y/o cuantifica desde una perspectiva teórica, metodológica, práctica o social  el impacto potencial de los resultados de la investigación, evidenciando a quienes benefició, es decir, el  para qué del proyecto.</t>
  </si>
  <si>
    <t>Identifica el impacto potencial de los resultados de la investigación pero no evidencia a quienes benefició</t>
  </si>
  <si>
    <t>No identifica el impacto potencial de los resultados de la investigación ni evidencia a quienes benefició.</t>
  </si>
  <si>
    <t>Describe la relevancia que tiene el estudio para las políticas institucionales, para la carrera o profesión, para la universidad y para la sociedad en general</t>
  </si>
  <si>
    <t>Describe la relevancia que tiene el estudio para las políticas institucionales sin mencionar la aplicación para la profesión, la universidad y la sociedad.</t>
  </si>
  <si>
    <t>No describe la relevancia que tiene el estudio para las políticas institucionales ni menciona la aplicación para la profesión, la universidad y la sociedad.</t>
  </si>
  <si>
    <t>La justificación es coherente con la problemática y los objetivos del proyecto.</t>
  </si>
  <si>
    <t>La justificación no es completamente coherente y/o clara con la problemática o los objetivos del proyecto.</t>
  </si>
  <si>
    <t>La justificación no es coherente con la problemática y los objetivos del proyecto.</t>
  </si>
  <si>
    <t>Formula un objetivo utilizando un verbo en infinitivo.</t>
  </si>
  <si>
    <t>Formula un objetivo utilizando más de un verbo en infinitivo.</t>
  </si>
  <si>
    <t>Formula un objetivo sin utilizar un verbo en infinitivo.</t>
  </si>
  <si>
    <t>El objetivo general presentado contiene en su redacción el  qué, el para qué y el cómo se realizó el proyecto de investigación.</t>
  </si>
  <si>
    <t xml:space="preserve"> El objetivo  no contiene en su redacción el  qué, el para qué y  el cómo se realizó el proyecto de investigación.</t>
  </si>
  <si>
    <t>El objetivo demuestra coherencia con el problema de la investigación y es alcanzable.</t>
  </si>
  <si>
    <t>El objetivo demuestra coherencia con el problema de la investigación y sin embargo no es alcanzable.</t>
  </si>
  <si>
    <t>El objetivo no demuestra coherencia con el problema de la investigación y no es alcanzable.</t>
  </si>
  <si>
    <t>Enuncia objetivos específicos utilizando para cada objetivo un  verbo en infinitivo e indicando  el qué, el para qué y el cómo.</t>
  </si>
  <si>
    <t>Enuncia objetivos específicos utilizando para cada objetivo más de un verbo en infinitivo e indicando  el qué, el para qué o el cómo.</t>
  </si>
  <si>
    <t>Enuncia objetivos específicos sin utilizar  verbos en infinitivo y no  indica  el qué, el para qué y el cómo.</t>
  </si>
  <si>
    <t xml:space="preserve">Formula al menos tres (3) objetivos específicos, indicando cómo se alcanzó la meta principal del proyecto. </t>
  </si>
  <si>
    <t>Formula al menos  tres (3) objetivos específicos, pero no garantizan alcanzar la meta principal del proyecto.</t>
  </si>
  <si>
    <t>Formula menos de tres objetivos especìficos y èstos no garantizan el alcance de la meta.</t>
  </si>
  <si>
    <t>Los objetivos especificos describen los resultados de forma medible.</t>
  </si>
  <si>
    <t>Plantea objetivos específicos, pero no es claro la forma de medición</t>
  </si>
  <si>
    <t>Los objetivos específicos no son medibles.</t>
  </si>
  <si>
    <t>3. Introducción</t>
  </si>
  <si>
    <t>4. Marco Referencial (15%)</t>
  </si>
  <si>
    <t>3.4. Objetivos específicos (5%)</t>
  </si>
  <si>
    <t>3.3. Objetivo general (5%)</t>
  </si>
  <si>
    <t>3.2. Justificación (5%)</t>
  </si>
  <si>
    <t>3.1. Definición del problema (5%)</t>
  </si>
  <si>
    <t>5. Diseño metodológico (15%)</t>
  </si>
  <si>
    <t>El marco histórico describe la evolucion en el tiempo del objeto de investigación.</t>
  </si>
  <si>
    <t>El marco histórico no describe la evolucion en el tiempo del objeto de investigación.</t>
  </si>
  <si>
    <t>No presenta  marco histórico.</t>
  </si>
  <si>
    <t>En el marco teórico-conceptual se define el enfoque teórico y las categorías conceptuales.</t>
  </si>
  <si>
    <t>En el marco teórico-conceptual no se define el enfoque teórico y las categorías conceptuales.</t>
  </si>
  <si>
    <t>En el marco teórico-conceptual no presenta marco teorico.</t>
  </si>
  <si>
    <t>El marco geográfico caracteriza el contexto que impacta el  trabajo de investigación.</t>
  </si>
  <si>
    <t>El marco geográfico no caracteriza el contexto que impacta el  trabajo de investigación.</t>
  </si>
  <si>
    <t>No incluye marco geográfico.</t>
  </si>
  <si>
    <t>En el marco legal se relacionan y analizan a la luz del objeto de estudio, las normas vigentes.</t>
  </si>
  <si>
    <t>En el marco legal se relacionan y no se analizan a la luz del objeto de estudio, las normas vigentes.</t>
  </si>
  <si>
    <t>No incluye marco legal.</t>
  </si>
  <si>
    <t>En el estado del arte se incluye la revisión bibliográfica de producción investigativa de los últimos diez años, en torno al objeto de investigación. Esta revisión debe incluir estudios tanto nacionales como internacionales.</t>
  </si>
  <si>
    <t>En el estado del arte se incluye la revisión bibliográfica de producción investigativa de los últimos años, en torno al objeto de investigación. Esta revisión incluye solamente estudios nacionales.</t>
  </si>
  <si>
    <t>No presenta estado del arte.</t>
  </si>
  <si>
    <t>Identifica adecuadamente el enfoque metodológico cuantitativo, cualitativo o mixto.</t>
  </si>
  <si>
    <t>Presenta un enfoque metodológico inadecuado.</t>
  </si>
  <si>
    <t>No identifica el enfoque metodológico cuantitativo, cualitativo o mixto.</t>
  </si>
  <si>
    <t>Presenta y justifica el tipo de investigación, de diseño (experimental o no experimental y  las  técnicas de recolección de datos.</t>
  </si>
  <si>
    <t>Presenta y no justifica el tipo de investigación, de diseño (experimental o no experimental y  las  técnicas de recolección de datos.</t>
  </si>
  <si>
    <t>No presenta ni justifica el tipo de investigación, de diseño (experimental o no experimental y  las  técnicas de recolección de datos.</t>
  </si>
  <si>
    <t>De acuerdo con el enfoque metodológico  describe  las hipótesis o supuestos de trabajo, variables e indicadores de análisis.</t>
  </si>
  <si>
    <t>Las hipótesis o supuestos de trabajo, variables e indicadores de análisis no responden al enfoque metodológico.</t>
  </si>
  <si>
    <t>No describe  las hipótesis o supuestos de trabajo, variables e indicadores de análisis.</t>
  </si>
  <si>
    <t>Establece y justifica  la población (universo) y el tamaño de la muestra .</t>
  </si>
  <si>
    <t>Establece pero no justifica  la población (universo) y el tamaño de la muestra .</t>
  </si>
  <si>
    <t>Ni establece ni justifica  la población (universo) y el tamaño de la muestra .</t>
  </si>
  <si>
    <t>Describe técnicas de análisis pertinentes a la naturaleza de los datos.</t>
  </si>
  <si>
    <t>Describe  técnicas de análisis que no son pertinentes a la naturaleza de los datos.</t>
  </si>
  <si>
    <t>Describe  técnicas de análisis pertinentes a la naturaleza de los datos.</t>
  </si>
  <si>
    <t>6. Resultados y Discusión (20%)</t>
  </si>
  <si>
    <t xml:space="preserve">Los resultados presentados son coherentes con los objetivos del proyecto y son presentados de forma ordenada y clara, empleando lenguaje técnico pertinente para su adecuada comprensión. </t>
  </si>
  <si>
    <t xml:space="preserve">Los resultados presentados son coherentes con los objetivos del proyecto, pero no son tan ordenados y claros para su adecuada comprensión. </t>
  </si>
  <si>
    <t xml:space="preserve">Los resultados presentados no son coherentes con los objetivos del proyecto y no son presentados de forma ordenada y clara, empleando lenguaje técnico pertinente para su adecuada comprensión. </t>
  </si>
  <si>
    <t>Aplica técnicas de análisis pertinentes a la naturaleza de los datos.</t>
  </si>
  <si>
    <t>Utiliza inadecuadamente las   técnicas de análisis previamente establecidas</t>
  </si>
  <si>
    <t>No aplica  técnicas de análisis pertinentes a la naturaleza de los datos.</t>
  </si>
  <si>
    <t>Realiza la discusión de los resultados a la luz del marco referencial.</t>
  </si>
  <si>
    <t>Realiza la discusión de los resultados sin tener en cuenta el marco referencial.</t>
  </si>
  <si>
    <t>No realiza la discusión de los resultados a la luz del marco referencial.</t>
  </si>
  <si>
    <t>7. Conclusiones (5%)</t>
  </si>
  <si>
    <t>Construye conclusiones como resultado  de la triangulación entre el marco teórico, los resultados obtenidos y su interpretación.</t>
  </si>
  <si>
    <t>Las conclusiones propuestas no son resultado de la triangulación entre el marco teórico, los resultados obtenidos y su interpretación.</t>
  </si>
  <si>
    <t>No construye conclusiones como resultado  de la triangulación.</t>
  </si>
  <si>
    <t>Las conclusiones responden puntualmente a los objetivos planteados.</t>
  </si>
  <si>
    <t>Las conclusiones responden parcialmente a los objetivos planteados.</t>
  </si>
  <si>
    <t>Las conclusiones no responden a los objetivos planteados.</t>
  </si>
  <si>
    <t>8. Recomendaciones (5%)</t>
  </si>
  <si>
    <t>Propone recomendaciones producto de los análisis realizados.</t>
  </si>
  <si>
    <t>Propone recomendaciones que no son producto de los análisis realizados.</t>
  </si>
  <si>
    <t>No propone recomendaciones.</t>
  </si>
  <si>
    <t>Propone alternativas pertinentes de transferencia de los resultados obtenidos a la comunidad.</t>
  </si>
  <si>
    <t>Propone alternativas de transferencia poco pertinentes.</t>
  </si>
  <si>
    <t>No propone alternativas de transferencia de los resultados obtenidos a la comunidad.</t>
  </si>
  <si>
    <t>9. Bibliografía (5%)</t>
  </si>
  <si>
    <t>10. Aspectos de forma (5%)</t>
  </si>
  <si>
    <t>El documento presenta alrededor de 30 referencias.</t>
  </si>
  <si>
    <t>El documento presenta menos de 30 referencias.</t>
  </si>
  <si>
    <t>Aplica la norma internacional para referenciar,  acorde con el área de conocimiento:APA, IEEE, VANCOUVER, ISO.</t>
  </si>
  <si>
    <t>Aplica inadecuadamente las normas internacional para referenciar.</t>
  </si>
  <si>
    <t>No aplica normas internacionales de referenciación.</t>
  </si>
  <si>
    <t>Las referencias relacionadas aparecen en el cuerpo del documento.</t>
  </si>
  <si>
    <t>Algunas de las referencias enunciadas en el texto se  relacionan en la bibliografía o algunas de las referencias que  aparecen en la bibliografía  no se citaron en el texto.</t>
  </si>
  <si>
    <t>Las referencias citadas reflejan la producción sobre el objeto de estudio en los últimos cinco (5) años.</t>
  </si>
  <si>
    <t>Las referencias citadas reflejan la producción sobre el tema, pero no incluyen la actualización de los últimos  cinco (5) años.</t>
  </si>
  <si>
    <t>Las referencias citadas no reflejan la producción sobre el objeto de estudio en los últimos cinco (5) años.</t>
  </si>
  <si>
    <t>No presenta errores ortográficos</t>
  </si>
  <si>
    <t>Presenta pocos errores de ortografía en el desarrollo del texto.</t>
  </si>
  <si>
    <t>Presenta múltiples errores ortográficos en el cuerpo del texto.</t>
  </si>
  <si>
    <t>Logra comunicar las ideas a través de frases coherentes.</t>
  </si>
  <si>
    <t>Las ideas son confusas producto de la baja estructura en la redacción de las frases.</t>
  </si>
  <si>
    <t>No comunica adecuadamente las ideas a través de frases estructuradas.</t>
  </si>
  <si>
    <t>Existe coherencia entre párrafos, por lo tanto, se facilita la comprensión del texto.</t>
  </si>
  <si>
    <t>La coherencia entre párrafos no es continúa, afectando la adecuada comprensión del texto.</t>
  </si>
  <si>
    <t>No existe coherencia entre párrafos, por lo tanto, no se facilita la comprensión del texto.</t>
  </si>
  <si>
    <t>La presentación del documento  evidencia el cumplimiento de los parámetros de forma descritos en la NTC 1486.</t>
  </si>
  <si>
    <t>La presentación del documento  evidencia el cumplimiento de algunos de los parámetros de forma descritos en la NTC 1486.</t>
  </si>
  <si>
    <t>La presentación del documento no evidencia el cumplimiento de los parámetros de forma descritos en la NTC 1486.</t>
  </si>
  <si>
    <t>El documento presenta alrededor de 50 referencias de las cuales, por lo menos, el 30% provienen de bases de datos en inglés.</t>
  </si>
  <si>
    <t>Título (5%)</t>
  </si>
  <si>
    <t>Resumen (5%)</t>
  </si>
  <si>
    <t>Definición del problema (5%)</t>
  </si>
  <si>
    <t xml:space="preserve"> Justificación (5%)</t>
  </si>
  <si>
    <t>Objetivo general (5%)</t>
  </si>
  <si>
    <t>Objetivos específicos (5%)</t>
  </si>
  <si>
    <t>Marco Referencial (15%)</t>
  </si>
  <si>
    <t>Diseño metodológico (15%)</t>
  </si>
  <si>
    <t>Resultados y discusión (20%)</t>
  </si>
  <si>
    <t>Conclusiones</t>
  </si>
  <si>
    <t>Conclusiones (5%)</t>
  </si>
  <si>
    <t>Recomendaciones (5%)</t>
  </si>
  <si>
    <t>Bibliografía (5%)</t>
  </si>
  <si>
    <t>Aspectos de forma (5%)</t>
  </si>
  <si>
    <t>Indica a quiénes benefició  y en dónde se desarrolló el proyecto de investigación.</t>
  </si>
  <si>
    <t>Indica a quiénes benefició  o en dónde se desarrolló el proyecto de investigación.</t>
  </si>
  <si>
    <t>No indica a quiénes benefició ni en dónde se desarrolló el proyecto de investigación.</t>
  </si>
  <si>
    <t>No precisa el tema de investigación.</t>
  </si>
  <si>
    <t>El problema no se delimita a través de una pregunta y/o afirmación que contemple el qué, quiénes y en dónde ;a respuesta a la pregunta de investigación es dicotómica y  no es coherente con el planteamiento del problema.</t>
  </si>
  <si>
    <t>El objetivo presentado contiene en su redacción el  qué, pero no el para qué ni el cómo se realizó el proyecto de investigación.</t>
  </si>
  <si>
    <t>Es notorio  el número de  referencias enunciadas en el texto que no se  relacionaron en la bibliografía y/o el número de referencias que  aparecen en la bibliografía  que no fueron citadas en el texto.</t>
  </si>
  <si>
    <t>Puntaje (0 a 5)</t>
  </si>
  <si>
    <t>Puntaje (0 a 20)</t>
  </si>
  <si>
    <r>
      <t xml:space="preserve">El presente documento fue elaborado con la finalidad de dinamizar el proceso de evaluación del informe final de investigación, basado en rúbricas.
A continuación se detalla el procedimiento para generar el </t>
    </r>
    <r>
      <rPr>
        <b/>
        <sz val="11"/>
        <color theme="1"/>
        <rFont val="Arial"/>
        <family val="2"/>
      </rPr>
      <t>formato de evaluación</t>
    </r>
    <r>
      <rPr>
        <sz val="11"/>
        <color theme="1"/>
        <rFont val="Arial"/>
        <family val="2"/>
      </rPr>
      <t xml:space="preserve"> que deberá ser impreso (3 copias), firmado y entregado en el Programa Académico como evidencia de la evualuación del informe final de investigación.</t>
    </r>
  </si>
  <si>
    <r>
      <t xml:space="preserve">3. En la parte inferior de la hoja  </t>
    </r>
    <r>
      <rPr>
        <b/>
        <sz val="11"/>
        <color theme="4"/>
        <rFont val="Arial"/>
        <family val="2"/>
      </rPr>
      <t>1. Fmto Rúbrica</t>
    </r>
    <r>
      <rPr>
        <sz val="11"/>
        <rFont val="Arial"/>
        <family val="2"/>
      </rPr>
      <t xml:space="preserve"> es posible observar el</t>
    </r>
    <r>
      <rPr>
        <b/>
        <sz val="11"/>
        <color theme="5"/>
        <rFont val="Arial"/>
        <family val="2"/>
      </rPr>
      <t xml:space="preserve"> Puntaje total </t>
    </r>
    <r>
      <rPr>
        <sz val="11"/>
        <rFont val="Arial"/>
        <family val="2"/>
      </rPr>
      <t xml:space="preserve">obtenido por el estudiante para el informe final de investigación presentada. </t>
    </r>
  </si>
  <si>
    <r>
      <t xml:space="preserve">1. Seleccionar la hoja </t>
    </r>
    <r>
      <rPr>
        <b/>
        <sz val="11"/>
        <color theme="4"/>
        <rFont val="Arial"/>
        <family val="2"/>
      </rPr>
      <t>1. Fmto Rúbrica</t>
    </r>
    <r>
      <rPr>
        <sz val="11"/>
        <rFont val="Arial"/>
        <family val="2"/>
      </rPr>
      <t xml:space="preserve">. En esta hoja, usted encontrará la rúbrica que será utilizada para la evaluación del informe final de investigación, el cual consta de diez (10) criterios de evaluación que pueden ser encontrados en la columna </t>
    </r>
    <r>
      <rPr>
        <b/>
        <sz val="11"/>
        <color theme="5"/>
        <rFont val="Arial"/>
        <family val="2"/>
      </rPr>
      <t>Criterios/Ponderación</t>
    </r>
    <r>
      <rPr>
        <sz val="11"/>
        <rFont val="Arial"/>
        <family val="2"/>
      </rPr>
      <t>; los que a su vez contienen de 1 a 5 aspectos dependiendo del criterio.</t>
    </r>
  </si>
  <si>
    <r>
      <t xml:space="preserve">6. El </t>
    </r>
    <r>
      <rPr>
        <b/>
        <sz val="11"/>
        <color theme="1"/>
        <rFont val="Arial"/>
        <family val="2"/>
      </rPr>
      <t xml:space="preserve">Formato de evaluación </t>
    </r>
    <r>
      <rPr>
        <sz val="11"/>
        <color theme="1"/>
        <rFont val="Arial"/>
        <family val="2"/>
      </rPr>
      <t>está listo para ser impreso (3 copias), firmado y entregado en el Programa Académico.</t>
    </r>
  </si>
  <si>
    <t>Título</t>
  </si>
  <si>
    <t>Resumen</t>
  </si>
  <si>
    <t>Definición del problema</t>
  </si>
  <si>
    <t>Justificación</t>
  </si>
  <si>
    <t>Objetivo general</t>
  </si>
  <si>
    <t>Objetivos específicos</t>
  </si>
  <si>
    <t>Marco referencial</t>
  </si>
  <si>
    <t>Diseño metodológico</t>
  </si>
  <si>
    <t>Resultados y Discusión</t>
  </si>
  <si>
    <t>Recomendaciones</t>
  </si>
  <si>
    <t>Aspectos de forma</t>
  </si>
  <si>
    <t>1. Título (5%)</t>
  </si>
  <si>
    <t>FORMATO DE EVALUACIÓN INFORME FINAL DE INVESTIGACIÓN</t>
  </si>
  <si>
    <t>RÚBRICA PARA EVALUAR INFORME FINAL DE INVESTIGACIÓN</t>
  </si>
  <si>
    <t>Facultad</t>
  </si>
  <si>
    <t>Facultad_de_Ingeniería</t>
  </si>
  <si>
    <t>Facultad_Ciencias_Económicas_Administrativas_y_Contables</t>
  </si>
  <si>
    <t>Facultad_de_Ciencias_Jurídicas_y_Humanidades</t>
  </si>
  <si>
    <t>Facultad_de_Ciencias_Agrarias</t>
  </si>
  <si>
    <t>Facultad_de_Educación</t>
  </si>
  <si>
    <t>Facultad de Ingeniería</t>
  </si>
  <si>
    <t>Ingeniería_de_Alimentos</t>
  </si>
  <si>
    <t>Administración_Financiera_y_de_Sistemas</t>
  </si>
  <si>
    <t>Derecho</t>
  </si>
  <si>
    <t>Medicina_Veterinaria</t>
  </si>
  <si>
    <t>Línea_en_Ciencias_Naturales_y_Educación_Ambiental</t>
  </si>
  <si>
    <t>Facultad Ciencias Económicas Administrativas y Contables</t>
  </si>
  <si>
    <t>Ingeniería_Agroindustrial</t>
  </si>
  <si>
    <t>Contaduría_Pública</t>
  </si>
  <si>
    <t>Especialización_Legislación_Rural_y_Ordenamiento_Territorial</t>
  </si>
  <si>
    <t>Zootecnia</t>
  </si>
  <si>
    <t>Facultad de Ciencias Jurídicas y Humanidades</t>
  </si>
  <si>
    <t>Ingeniería_Industrial</t>
  </si>
  <si>
    <t>Especialización_SGI</t>
  </si>
  <si>
    <t>Especialización_en_Bienestar_Animal_y_Etología</t>
  </si>
  <si>
    <t>Facultad de Ciencias Agrarias</t>
  </si>
  <si>
    <t>Ingeniería_Mecatrónica</t>
  </si>
  <si>
    <t>Especialización_en_Agronegocios</t>
  </si>
  <si>
    <t>Facultad de Educación</t>
  </si>
  <si>
    <t>Ingeniería_Civil</t>
  </si>
  <si>
    <t>Especialización_SIHGA</t>
  </si>
  <si>
    <t>Calidad_e_Inocuidad_de_Alimentos</t>
  </si>
  <si>
    <t>Agroindustria_no_Alimentaria</t>
  </si>
  <si>
    <t>Gestión_de_Operaciones</t>
  </si>
  <si>
    <t>Gestión_y_transformación_de_Energía</t>
  </si>
  <si>
    <t>Fomento_al_Espíritu_Emprendedor</t>
  </si>
  <si>
    <t>Seguridad_e_Higiene_Industrial_y_Medio_Ambiente_Empresarial</t>
  </si>
  <si>
    <t>Problemas_Ambientales</t>
  </si>
  <si>
    <t>Procesos_y_Tecnologías_de_Conservación_Activa</t>
  </si>
  <si>
    <t>Problemáticas_Constructivas_Colombianas </t>
  </si>
  <si>
    <t>Comportamiento_fisiológico_de_frutas_y_hortalizas</t>
  </si>
  <si>
    <t>Diseños_de_procesos_y_productos_derivados_de_frutas_y_hortalizas</t>
  </si>
  <si>
    <t>Gestión_Financiera</t>
  </si>
  <si>
    <t>Contabilidad_Ambiental</t>
  </si>
  <si>
    <t>Integración_de_la_gestión_y_modelos_de_medición_para_el_desarrollo_organizacional</t>
  </si>
  <si>
    <t>Desarrollo_de_Agronegocios</t>
  </si>
  <si>
    <t>Sistemas_de_Gestión_Integrada</t>
  </si>
  <si>
    <t>Contabilidad_Rural</t>
  </si>
  <si>
    <t>Investigación_en_Innovación_y_Tecnología</t>
  </si>
  <si>
    <t>Retos_y_Trasformaciones_del_Derecho</t>
  </si>
  <si>
    <t>Derecho_Agrario</t>
  </si>
  <si>
    <t>Derecho_Ambiental_y_Desarrollo_Sostenible</t>
  </si>
  <si>
    <t>Derecho_Rural</t>
  </si>
  <si>
    <t>Medicina_y_Cirugía_Animal</t>
  </si>
  <si>
    <t>Análisis_económico_y_financiero_en_sistemas_de_producción_animal_y_agronegocios</t>
  </si>
  <si>
    <t>Ciencia_del_Bienestar_Animal_Etología_y_Bioética</t>
  </si>
  <si>
    <t>Bienestar_Animal</t>
  </si>
  <si>
    <t>Producción_Animal</t>
  </si>
  <si>
    <t>Salud_Pública_y_Seguridad_Alimentaria</t>
  </si>
  <si>
    <t>Enseñanza_de_las_ciencias_en_educación_Superior</t>
  </si>
  <si>
    <t>Interculturalidad_y_prácticas_pedagógicas_en_contextos_urbanos_y_rurales</t>
  </si>
  <si>
    <t>Programa:</t>
  </si>
  <si>
    <t>Facultad: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</si>
</sst>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9.5"/>
      <color rgb="FF333333"/>
      <name val="Arial"/>
      <family val="2"/>
    </font>
    <font>
      <sz val="9.5"/>
      <name val="Arial"/>
      <family val="2"/>
    </font>
    <font>
      <sz val="9.5"/>
      <color theme="1"/>
      <name val="Arial"/>
      <family val="2"/>
    </font>
    <font>
      <b/>
      <sz val="9.5"/>
      <color rgb="FF333333"/>
      <name val="Arial"/>
      <family val="2"/>
    </font>
    <font>
      <sz val="8"/>
      <color theme="1"/>
      <name val="Calibri"/>
      <family val="2"/>
      <scheme val="minor"/>
    </font>
    <font>
      <sz val="11"/>
      <name val="Calibri"/>
      <family val="2"/>
      <scheme val="minor"/>
    </font>
    <font>
      <sz val="9.5"/>
      <color rgb="FF222222"/>
      <name val="Arial"/>
      <family val="2"/>
    </font>
    <font>
      <b/>
      <sz val="9.5"/>
      <color theme="1"/>
      <name val="Arial"/>
      <family val="2"/>
    </font>
    <font>
      <b/>
      <sz val="11"/>
      <name val="Calibri"/>
      <family val="2"/>
      <scheme val="minor"/>
    </font>
    <font>
      <b/>
      <sz val="14"/>
      <color theme="1"/>
      <name val="Arial"/>
      <family val="2"/>
    </font>
    <font>
      <b/>
      <sz val="9.5"/>
      <name val="Arial"/>
      <family val="2"/>
    </font>
    <font>
      <b/>
      <sz val="11"/>
      <color theme="1"/>
      <name val="Arial"/>
      <family val="2"/>
    </font>
    <font>
      <sz val="11"/>
      <color theme="1"/>
      <name val="Arial"/>
      <family val="2"/>
    </font>
    <font>
      <b/>
      <sz val="11"/>
      <color theme="4"/>
      <name val="Arial"/>
      <family val="2"/>
    </font>
    <font>
      <sz val="11"/>
      <name val="Arial"/>
      <family val="2"/>
    </font>
    <font>
      <b/>
      <sz val="11"/>
      <color theme="5"/>
      <name val="Arial"/>
      <family val="2"/>
    </font>
    <font>
      <sz val="12"/>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rgb="FFD4D4D4"/>
      </right>
      <top/>
      <bottom/>
      <diagonal/>
    </border>
    <border>
      <left style="medium">
        <color rgb="FFD4D4D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5">
    <xf numFmtId="0" fontId="0" fillId="0" borderId="0" xfId="0"/>
    <xf numFmtId="0" fontId="2" fillId="2" borderId="1" xfId="0" applyFont="1" applyFill="1" applyBorder="1" applyAlignment="1">
      <alignment vertical="center"/>
    </xf>
    <xf numFmtId="0" fontId="3"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7" fillId="4" borderId="7" xfId="0" applyFont="1" applyFill="1" applyBorder="1" applyAlignment="1">
      <alignment horizontal="center" vertical="center" wrapText="1"/>
    </xf>
    <xf numFmtId="0" fontId="0" fillId="2" borderId="4" xfId="0" applyFill="1" applyBorder="1" applyProtection="1">
      <protection locked="0"/>
    </xf>
    <xf numFmtId="0" fontId="0" fillId="2" borderId="0" xfId="0" applyFill="1" applyBorder="1" applyProtection="1">
      <protection locked="0"/>
    </xf>
    <xf numFmtId="0" fontId="0" fillId="2" borderId="4" xfId="0" applyFill="1" applyBorder="1" applyProtection="1"/>
    <xf numFmtId="0" fontId="0" fillId="0" borderId="0" xfId="0" applyProtection="1">
      <protection locked="0"/>
    </xf>
    <xf numFmtId="1" fontId="0" fillId="0" borderId="0" xfId="0" applyNumberFormat="1"/>
    <xf numFmtId="0" fontId="7" fillId="3" borderId="0" xfId="0" applyFont="1" applyFill="1" applyBorder="1" applyAlignment="1">
      <alignment horizontal="center" vertical="center" wrapText="1"/>
    </xf>
    <xf numFmtId="1" fontId="6"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xf numFmtId="0" fontId="10" fillId="0" borderId="0" xfId="0" applyFont="1" applyBorder="1" applyAlignment="1">
      <alignment vertical="center" wrapText="1"/>
    </xf>
    <xf numFmtId="0" fontId="1" fillId="6" borderId="3" xfId="0" applyFont="1" applyFill="1" applyBorder="1" applyAlignment="1" applyProtection="1">
      <alignment horizontal="center" vertical="center" wrapText="1"/>
    </xf>
    <xf numFmtId="2" fontId="0" fillId="2" borderId="3" xfId="0" applyNumberFormat="1" applyFill="1" applyBorder="1" applyAlignment="1" applyProtection="1">
      <alignment horizontal="center" vertical="center" wrapText="1"/>
    </xf>
    <xf numFmtId="2" fontId="0" fillId="2" borderId="3" xfId="0" applyNumberFormat="1" applyFill="1" applyBorder="1" applyAlignment="1" applyProtection="1">
      <alignment horizontal="center" vertical="center"/>
    </xf>
    <xf numFmtId="2" fontId="9" fillId="2" borderId="3" xfId="0" applyNumberFormat="1" applyFont="1" applyFill="1" applyBorder="1" applyAlignment="1" applyProtection="1">
      <alignment horizontal="center" vertical="center" wrapText="1"/>
    </xf>
    <xf numFmtId="0" fontId="0" fillId="6" borderId="3" xfId="0" applyFill="1" applyBorder="1" applyAlignment="1" applyProtection="1">
      <alignment horizontal="center"/>
    </xf>
    <xf numFmtId="0" fontId="11"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11" fillId="2" borderId="2" xfId="0" applyFont="1" applyFill="1" applyBorder="1" applyAlignment="1">
      <alignment horizontal="center" vertical="center"/>
    </xf>
    <xf numFmtId="0" fontId="1" fillId="2" borderId="15" xfId="0" applyFont="1" applyFill="1" applyBorder="1" applyAlignment="1">
      <alignment horizontal="center" vertical="center"/>
    </xf>
    <xf numFmtId="0" fontId="6"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6"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8" fillId="2" borderId="3" xfId="0" applyFont="1" applyFill="1" applyBorder="1" applyAlignment="1" applyProtection="1">
      <alignment vertical="center"/>
    </xf>
    <xf numFmtId="0" fontId="0" fillId="2" borderId="4" xfId="0" applyFill="1" applyBorder="1" applyAlignment="1" applyProtection="1">
      <alignment wrapText="1"/>
    </xf>
    <xf numFmtId="0" fontId="0" fillId="2" borderId="4" xfId="0" applyFill="1" applyBorder="1" applyAlignment="1" applyProtection="1">
      <alignment horizontal="left" wrapText="1"/>
    </xf>
    <xf numFmtId="0" fontId="0" fillId="2" borderId="4" xfId="0" applyFill="1" applyBorder="1" applyAlignment="1" applyProtection="1">
      <alignment horizontal="left" vertical="center" wrapText="1"/>
    </xf>
    <xf numFmtId="0" fontId="1" fillId="0" borderId="0" xfId="0" applyFont="1" applyFill="1" applyBorder="1" applyAlignment="1" applyProtection="1">
      <protection locked="0"/>
    </xf>
    <xf numFmtId="0" fontId="0" fillId="2" borderId="3" xfId="0" applyFill="1" applyBorder="1" applyAlignment="1" applyProtection="1">
      <alignment horizontal="center" vertical="center"/>
    </xf>
    <xf numFmtId="0" fontId="7" fillId="4" borderId="3" xfId="0" applyFont="1" applyFill="1" applyBorder="1" applyAlignment="1">
      <alignment horizontal="center" vertical="center" wrapText="1"/>
    </xf>
    <xf numFmtId="1" fontId="6" fillId="0" borderId="0" xfId="0" applyNumberFormat="1" applyFont="1" applyFill="1" applyBorder="1"/>
    <xf numFmtId="0" fontId="5" fillId="0" borderId="3" xfId="0" applyFont="1" applyFill="1" applyBorder="1" applyAlignment="1" applyProtection="1">
      <alignment vertical="center" wrapText="1"/>
    </xf>
    <xf numFmtId="0" fontId="6" fillId="0" borderId="3" xfId="0" applyFont="1" applyBorder="1" applyProtection="1">
      <protection locked="0"/>
    </xf>
    <xf numFmtId="0" fontId="7" fillId="4" borderId="7" xfId="0" applyFont="1" applyFill="1" applyBorder="1" applyAlignment="1" applyProtection="1">
      <alignment horizontal="center" vertical="center" wrapText="1"/>
    </xf>
    <xf numFmtId="0" fontId="4" fillId="2" borderId="7" xfId="0" applyFont="1" applyFill="1" applyBorder="1" applyAlignment="1" applyProtection="1">
      <alignment vertical="center" wrapText="1"/>
    </xf>
    <xf numFmtId="0" fontId="4" fillId="2" borderId="7" xfId="0" applyFont="1" applyFill="1" applyBorder="1" applyAlignment="1" applyProtection="1">
      <alignment horizontal="left" vertical="center" wrapText="1"/>
    </xf>
    <xf numFmtId="0" fontId="4" fillId="0" borderId="3" xfId="0" applyFont="1" applyFill="1" applyBorder="1" applyAlignment="1" applyProtection="1">
      <alignment vertical="center" wrapText="1"/>
    </xf>
    <xf numFmtId="0" fontId="6" fillId="0" borderId="7" xfId="0" applyFont="1" applyBorder="1" applyProtection="1">
      <protection locked="0"/>
    </xf>
    <xf numFmtId="0" fontId="7" fillId="4" borderId="3" xfId="0" applyFont="1" applyFill="1" applyBorder="1" applyAlignment="1" applyProtection="1">
      <alignment horizontal="center" vertical="center" wrapText="1"/>
    </xf>
    <xf numFmtId="0" fontId="0" fillId="2" borderId="4" xfId="0" applyFill="1" applyBorder="1" applyAlignment="1" applyProtection="1">
      <alignment horizontal="left"/>
    </xf>
    <xf numFmtId="2" fontId="0" fillId="6" borderId="3" xfId="0" applyNumberFormat="1" applyFill="1" applyBorder="1" applyAlignment="1" applyProtection="1">
      <alignment horizontal="center"/>
    </xf>
    <xf numFmtId="0" fontId="0" fillId="0" borderId="0" xfId="0" applyProtection="1"/>
    <xf numFmtId="0" fontId="0" fillId="0" borderId="0" xfId="0" applyFill="1" applyBorder="1" applyAlignment="1" applyProtection="1"/>
    <xf numFmtId="2" fontId="0" fillId="0" borderId="3" xfId="0" applyNumberFormat="1" applyFont="1" applyFill="1" applyBorder="1" applyAlignment="1" applyProtection="1">
      <alignment horizontal="center"/>
    </xf>
    <xf numFmtId="2" fontId="0" fillId="0" borderId="3" xfId="0" applyNumberFormat="1" applyFill="1" applyBorder="1" applyAlignment="1" applyProtection="1">
      <alignment horizontal="center"/>
    </xf>
    <xf numFmtId="0" fontId="1" fillId="6" borderId="3" xfId="0" applyFont="1" applyFill="1" applyBorder="1" applyAlignment="1" applyProtection="1">
      <alignment horizontal="center"/>
    </xf>
    <xf numFmtId="0" fontId="9" fillId="2" borderId="4" xfId="0" applyFont="1" applyFill="1" applyBorder="1" applyAlignment="1" applyProtection="1">
      <alignment horizontal="left" wrapText="1"/>
    </xf>
    <xf numFmtId="0" fontId="7" fillId="5" borderId="16" xfId="0" applyFont="1" applyFill="1" applyBorder="1" applyAlignment="1" applyProtection="1">
      <alignment horizontal="center" vertical="center" wrapText="1"/>
    </xf>
    <xf numFmtId="0" fontId="1" fillId="5" borderId="16" xfId="0" applyFont="1" applyFill="1" applyBorder="1" applyAlignment="1" applyProtection="1">
      <alignment horizontal="center" wrapText="1"/>
    </xf>
    <xf numFmtId="0" fontId="4" fillId="2" borderId="3" xfId="0" applyFont="1" applyFill="1" applyBorder="1" applyAlignment="1" applyProtection="1">
      <alignment horizontal="center" vertical="center" wrapText="1"/>
    </xf>
    <xf numFmtId="0" fontId="0" fillId="0" borderId="3" xfId="0" applyBorder="1" applyProtection="1"/>
    <xf numFmtId="0" fontId="4" fillId="2" borderId="0" xfId="0" applyFont="1" applyFill="1" applyBorder="1" applyAlignment="1" applyProtection="1">
      <alignment horizontal="center" vertical="center" wrapText="1"/>
    </xf>
    <xf numFmtId="0" fontId="0" fillId="0" borderId="0" xfId="0" applyBorder="1" applyProtection="1"/>
    <xf numFmtId="0" fontId="1" fillId="7" borderId="3" xfId="0" applyFont="1" applyFill="1" applyBorder="1" applyAlignment="1" applyProtection="1">
      <alignment horizontal="left" vertical="center" wrapText="1"/>
    </xf>
    <xf numFmtId="0" fontId="1" fillId="7" borderId="3" xfId="0" applyFont="1" applyFill="1" applyBorder="1" applyAlignment="1" applyProtection="1">
      <alignment horizontal="center" vertical="center" wrapText="1"/>
    </xf>
    <xf numFmtId="0" fontId="0" fillId="0" borderId="3" xfId="0" applyBorder="1" applyAlignment="1" applyProtection="1">
      <alignment horizontal="center"/>
    </xf>
    <xf numFmtId="0" fontId="0" fillId="0" borderId="3" xfId="0" applyFill="1" applyBorder="1" applyProtection="1"/>
    <xf numFmtId="0" fontId="0" fillId="5" borderId="8" xfId="0" applyFill="1" applyBorder="1" applyAlignment="1" applyProtection="1">
      <alignment horizontal="center"/>
    </xf>
    <xf numFmtId="0" fontId="0" fillId="0" borderId="8" xfId="0" applyBorder="1" applyAlignment="1" applyProtection="1"/>
    <xf numFmtId="0" fontId="0" fillId="0" borderId="10" xfId="0" applyBorder="1" applyAlignment="1" applyProtection="1"/>
    <xf numFmtId="0" fontId="0" fillId="0" borderId="11" xfId="0" applyBorder="1" applyAlignment="1" applyProtection="1"/>
    <xf numFmtId="2" fontId="13" fillId="9" borderId="3" xfId="0" applyNumberFormat="1" applyFont="1" applyFill="1" applyBorder="1" applyAlignment="1" applyProtection="1">
      <alignment horizontal="center" vertical="center"/>
    </xf>
    <xf numFmtId="0" fontId="0" fillId="2" borderId="0" xfId="0" applyFill="1"/>
    <xf numFmtId="0" fontId="11" fillId="2" borderId="0" xfId="0" applyFont="1" applyFill="1" applyBorder="1" applyAlignment="1">
      <alignment horizontal="center" vertical="center"/>
    </xf>
    <xf numFmtId="0" fontId="11" fillId="2" borderId="6" xfId="0" applyFont="1" applyFill="1" applyBorder="1" applyAlignment="1">
      <alignment horizontal="center" vertical="center"/>
    </xf>
    <xf numFmtId="0" fontId="4" fillId="2" borderId="3" xfId="0" applyFont="1" applyFill="1" applyBorder="1" applyAlignment="1" applyProtection="1">
      <alignment horizontal="center" vertical="center" wrapText="1"/>
    </xf>
    <xf numFmtId="0" fontId="0" fillId="2" borderId="4" xfId="0"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8" fillId="2" borderId="0" xfId="0" applyFont="1" applyFill="1" applyBorder="1" applyAlignment="1" applyProtection="1">
      <alignment vertical="center"/>
    </xf>
    <xf numFmtId="0" fontId="0" fillId="2" borderId="0" xfId="0" applyFill="1" applyProtection="1"/>
    <xf numFmtId="0" fontId="0" fillId="2" borderId="18" xfId="0" applyFill="1" applyBorder="1" applyProtection="1"/>
    <xf numFmtId="0" fontId="0" fillId="2" borderId="19" xfId="0" applyFill="1" applyBorder="1" applyProtection="1"/>
    <xf numFmtId="0" fontId="0" fillId="2" borderId="20" xfId="0" applyFill="1" applyBorder="1" applyProtection="1"/>
    <xf numFmtId="0" fontId="0" fillId="2" borderId="21" xfId="0" applyFill="1" applyBorder="1" applyProtection="1"/>
    <xf numFmtId="0" fontId="16" fillId="2" borderId="0" xfId="0" applyFont="1" applyFill="1" applyBorder="1" applyProtection="1"/>
    <xf numFmtId="0" fontId="13" fillId="2" borderId="0" xfId="0" applyFont="1" applyFill="1" applyBorder="1" applyProtection="1"/>
    <xf numFmtId="0" fontId="16" fillId="2" borderId="22" xfId="0" applyFont="1" applyFill="1" applyBorder="1" applyProtection="1"/>
    <xf numFmtId="0" fontId="16" fillId="2" borderId="0" xfId="0" applyFont="1" applyFill="1" applyProtection="1"/>
    <xf numFmtId="0" fontId="16" fillId="2" borderId="0" xfId="0" applyFont="1" applyFill="1" applyAlignment="1" applyProtection="1">
      <alignment vertical="center" wrapText="1"/>
    </xf>
    <xf numFmtId="0" fontId="0" fillId="2" borderId="0" xfId="0" applyFill="1" applyBorder="1" applyProtection="1"/>
    <xf numFmtId="0" fontId="0" fillId="2" borderId="22" xfId="0" applyFill="1" applyBorder="1" applyProtection="1"/>
    <xf numFmtId="0" fontId="0" fillId="2" borderId="23" xfId="0" applyFill="1" applyBorder="1" applyProtection="1"/>
    <xf numFmtId="0" fontId="0" fillId="2" borderId="24" xfId="0" applyFill="1" applyBorder="1" applyProtection="1"/>
    <xf numFmtId="0" fontId="0" fillId="2" borderId="25" xfId="0" applyFill="1" applyBorder="1" applyProtection="1"/>
    <xf numFmtId="0" fontId="4" fillId="2" borderId="3" xfId="0" applyFont="1" applyFill="1" applyBorder="1" applyAlignment="1" applyProtection="1">
      <alignment horizontal="center"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3" xfId="0" applyFont="1" applyFill="1" applyBorder="1" applyAlignment="1">
      <alignment horizontal="left" vertical="center" wrapText="1"/>
    </xf>
    <xf numFmtId="0" fontId="4" fillId="0" borderId="9" xfId="0" applyFont="1" applyFill="1" applyBorder="1" applyAlignment="1">
      <alignment vertical="center" wrapText="1"/>
    </xf>
    <xf numFmtId="0" fontId="6" fillId="0" borderId="0" xfId="0" applyFont="1" applyFill="1" applyBorder="1"/>
    <xf numFmtId="0" fontId="0" fillId="0" borderId="0" xfId="0" applyFill="1"/>
    <xf numFmtId="0" fontId="4" fillId="3" borderId="3" xfId="0" applyFont="1" applyFill="1" applyBorder="1" applyAlignment="1">
      <alignment vertical="center" wrapText="1"/>
    </xf>
    <xf numFmtId="0" fontId="4" fillId="3" borderId="3" xfId="0" applyFont="1" applyFill="1" applyBorder="1" applyAlignment="1">
      <alignment horizontal="left" vertical="center" wrapText="1"/>
    </xf>
    <xf numFmtId="0" fontId="4" fillId="0" borderId="3" xfId="0" applyFont="1" applyFill="1" applyBorder="1" applyAlignment="1" applyProtection="1">
      <alignment horizontal="left" vertical="center" wrapText="1"/>
    </xf>
    <xf numFmtId="2" fontId="0" fillId="0" borderId="0" xfId="0" applyNumberFormat="1"/>
    <xf numFmtId="1" fontId="0" fillId="2" borderId="3" xfId="0" applyNumberFormat="1" applyFill="1" applyBorder="1" applyAlignment="1" applyProtection="1">
      <alignment horizontal="center" vertical="center"/>
    </xf>
    <xf numFmtId="0" fontId="1" fillId="0" borderId="0" xfId="0" applyFont="1" applyFill="1" applyBorder="1" applyAlignment="1" applyProtection="1"/>
    <xf numFmtId="0" fontId="1" fillId="5" borderId="3" xfId="0" applyFont="1" applyFill="1" applyBorder="1" applyAlignment="1" applyProtection="1"/>
    <xf numFmtId="0" fontId="1" fillId="5" borderId="3" xfId="0" applyFont="1" applyFill="1" applyBorder="1" applyAlignment="1"/>
    <xf numFmtId="0" fontId="1" fillId="5" borderId="8" xfId="0" applyFont="1" applyFill="1" applyBorder="1" applyAlignment="1">
      <alignment horizontal="center"/>
    </xf>
    <xf numFmtId="0" fontId="1" fillId="5" borderId="3" xfId="0" applyFont="1" applyFill="1" applyBorder="1" applyAlignment="1">
      <alignment horizontal="center"/>
    </xf>
    <xf numFmtId="0" fontId="1" fillId="5" borderId="3" xfId="0" applyFont="1" applyFill="1" applyBorder="1"/>
    <xf numFmtId="0" fontId="0" fillId="0" borderId="3" xfId="0" applyFill="1" applyBorder="1" applyAlignment="1" applyProtection="1">
      <alignment horizontal="left" vertical="center" wrapText="1"/>
    </xf>
    <xf numFmtId="0" fontId="0" fillId="0" borderId="3" xfId="0" applyBorder="1" applyAlignment="1">
      <alignment horizontal="left" vertical="center" wrapText="1"/>
    </xf>
    <xf numFmtId="0" fontId="0" fillId="0" borderId="3" xfId="0" applyBorder="1" applyAlignment="1" applyProtection="1">
      <alignment horizontal="left" vertical="center" wrapText="1"/>
    </xf>
    <xf numFmtId="0" fontId="20" fillId="0" borderId="3" xfId="0" applyFont="1" applyBorder="1" applyAlignment="1">
      <alignment horizontal="left" vertical="center" wrapText="1"/>
    </xf>
    <xf numFmtId="0" fontId="0" fillId="0" borderId="0" xfId="0" applyAlignment="1">
      <alignment horizontal="left" vertical="center" wrapText="1"/>
    </xf>
    <xf numFmtId="0" fontId="21" fillId="0" borderId="3"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pplyProtection="1">
      <alignment horizontal="left" vertical="center" wrapText="1"/>
    </xf>
    <xf numFmtId="0" fontId="0" fillId="0" borderId="0" xfId="0" applyFill="1" applyBorder="1"/>
    <xf numFmtId="0" fontId="1" fillId="10" borderId="3" xfId="0" applyFont="1" applyFill="1" applyBorder="1" applyAlignment="1">
      <alignment horizontal="left" vertical="center" wrapText="1"/>
    </xf>
    <xf numFmtId="0" fontId="21" fillId="3" borderId="3" xfId="0" applyFont="1" applyFill="1" applyBorder="1" applyAlignment="1">
      <alignment vertical="center" wrapText="1"/>
    </xf>
    <xf numFmtId="0" fontId="0" fillId="0" borderId="3" xfId="0" applyFill="1" applyBorder="1"/>
    <xf numFmtId="0" fontId="0" fillId="0" borderId="3" xfId="0" applyBorder="1"/>
    <xf numFmtId="0" fontId="1" fillId="8" borderId="3" xfId="0" applyFont="1" applyFill="1" applyBorder="1" applyAlignment="1" applyProtection="1">
      <alignment horizontal="left" vertical="center" wrapText="1"/>
    </xf>
    <xf numFmtId="0" fontId="1" fillId="8" borderId="3" xfId="0" applyFont="1" applyFill="1" applyBorder="1" applyAlignment="1">
      <alignment horizontal="left" vertical="center" wrapText="1"/>
    </xf>
    <xf numFmtId="0" fontId="0" fillId="0" borderId="3" xfId="0" applyFill="1" applyBorder="1" applyAlignment="1" applyProtection="1"/>
    <xf numFmtId="0" fontId="21" fillId="0" borderId="3" xfId="0" applyFont="1" applyFill="1" applyBorder="1" applyAlignment="1">
      <alignment vertical="center" wrapText="1"/>
    </xf>
    <xf numFmtId="0" fontId="21" fillId="0" borderId="0" xfId="0" applyFont="1" applyFill="1" applyBorder="1" applyAlignment="1">
      <alignment vertical="center" wrapText="1"/>
    </xf>
    <xf numFmtId="0" fontId="21" fillId="0" borderId="26" xfId="0" applyFont="1" applyFill="1" applyBorder="1" applyAlignment="1">
      <alignment vertical="center" wrapText="1"/>
    </xf>
    <xf numFmtId="0" fontId="1" fillId="4" borderId="3" xfId="0" applyFont="1" applyFill="1" applyBorder="1" applyAlignment="1">
      <alignment horizontal="left" vertical="center" wrapText="1"/>
    </xf>
    <xf numFmtId="0" fontId="21" fillId="0" borderId="27" xfId="0" applyFont="1" applyFill="1" applyBorder="1" applyAlignment="1">
      <alignment vertical="center" wrapText="1"/>
    </xf>
    <xf numFmtId="0" fontId="1" fillId="11" borderId="3" xfId="0" applyFont="1" applyFill="1" applyBorder="1" applyAlignment="1">
      <alignment horizontal="left" vertical="center" wrapText="1"/>
    </xf>
    <xf numFmtId="0" fontId="22" fillId="11" borderId="3" xfId="0" applyFont="1" applyFill="1" applyBorder="1" applyAlignment="1">
      <alignment horizontal="left" vertical="center" wrapText="1"/>
    </xf>
    <xf numFmtId="0" fontId="23" fillId="12" borderId="7"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0" fillId="0" borderId="0" xfId="0" applyFill="1" applyBorder="1" applyProtection="1"/>
    <xf numFmtId="0" fontId="1" fillId="5" borderId="28" xfId="0" applyFont="1" applyFill="1" applyBorder="1" applyProtection="1"/>
    <xf numFmtId="0" fontId="16" fillId="2" borderId="0" xfId="0" applyFont="1" applyFill="1" applyBorder="1" applyAlignment="1" applyProtection="1">
      <alignment horizontal="left" vertical="center" wrapText="1"/>
    </xf>
    <xf numFmtId="0" fontId="16" fillId="2" borderId="22" xfId="0" applyFont="1" applyFill="1" applyBorder="1" applyAlignment="1" applyProtection="1">
      <alignment horizontal="left" vertical="center" wrapText="1"/>
    </xf>
    <xf numFmtId="0" fontId="16" fillId="2" borderId="0" xfId="0" applyFont="1" applyFill="1" applyBorder="1" applyAlignment="1" applyProtection="1">
      <alignment vertical="center" wrapText="1"/>
    </xf>
    <xf numFmtId="0" fontId="16" fillId="2" borderId="22" xfId="0" applyFont="1" applyFill="1" applyBorder="1" applyAlignment="1" applyProtection="1">
      <alignment vertical="center" wrapText="1"/>
    </xf>
    <xf numFmtId="0" fontId="16" fillId="2" borderId="0"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2" fontId="11" fillId="0" borderId="7" xfId="0" applyNumberFormat="1" applyFont="1" applyBorder="1" applyAlignment="1" applyProtection="1">
      <alignment horizontal="center" vertical="center" wrapText="1"/>
    </xf>
    <xf numFmtId="2" fontId="11" fillId="0" borderId="12" xfId="0" applyNumberFormat="1" applyFont="1" applyBorder="1" applyAlignment="1" applyProtection="1">
      <alignment horizontal="center" vertical="center" wrapText="1"/>
    </xf>
    <xf numFmtId="2" fontId="11" fillId="0" borderId="9" xfId="0" applyNumberFormat="1" applyFont="1" applyBorder="1" applyAlignment="1" applyProtection="1">
      <alignment horizontal="center" vertical="center" wrapText="1"/>
    </xf>
    <xf numFmtId="2" fontId="11" fillId="0" borderId="7" xfId="0" applyNumberFormat="1" applyFont="1" applyBorder="1" applyAlignment="1" applyProtection="1">
      <alignment horizontal="center" vertical="center"/>
    </xf>
    <xf numFmtId="2" fontId="11" fillId="0" borderId="12" xfId="0" applyNumberFormat="1" applyFont="1" applyBorder="1" applyAlignment="1" applyProtection="1">
      <alignment horizontal="center" vertical="center"/>
    </xf>
    <xf numFmtId="2" fontId="11" fillId="0" borderId="9" xfId="0" applyNumberFormat="1" applyFont="1" applyBorder="1" applyAlignment="1" applyProtection="1">
      <alignment horizontal="center" vertical="center"/>
    </xf>
    <xf numFmtId="0" fontId="7" fillId="2"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1" fillId="0" borderId="13" xfId="0" applyFont="1" applyBorder="1" applyAlignment="1">
      <alignment horizontal="center" vertical="center"/>
    </xf>
    <xf numFmtId="0" fontId="7" fillId="2" borderId="7"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13" fillId="9" borderId="3" xfId="0" applyFont="1" applyFill="1" applyBorder="1" applyAlignment="1">
      <alignment horizontal="center" vertical="center"/>
    </xf>
    <xf numFmtId="0" fontId="0" fillId="2" borderId="3" xfId="0" applyFill="1" applyBorder="1" applyAlignment="1" applyProtection="1">
      <alignment horizontal="center"/>
      <protection locked="0"/>
    </xf>
    <xf numFmtId="0" fontId="1" fillId="0" borderId="2" xfId="0" applyFont="1" applyBorder="1" applyAlignment="1">
      <alignment horizontal="center"/>
    </xf>
    <xf numFmtId="0" fontId="1" fillId="6" borderId="4" xfId="0" applyFont="1" applyFill="1" applyBorder="1" applyAlignment="1" applyProtection="1">
      <alignment horizontal="center"/>
    </xf>
    <xf numFmtId="0" fontId="1" fillId="6" borderId="0" xfId="0" applyFont="1" applyFill="1" applyBorder="1" applyAlignment="1" applyProtection="1">
      <alignment horizontal="center"/>
    </xf>
    <xf numFmtId="0" fontId="11" fillId="2" borderId="1"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0" fillId="2" borderId="2"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9" xfId="0" applyFill="1" applyBorder="1" applyAlignment="1" applyProtection="1">
      <alignment horizontal="center" vertical="center"/>
    </xf>
    <xf numFmtId="0" fontId="6" fillId="2" borderId="8"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1" fillId="0" borderId="3" xfId="0" applyFont="1" applyFill="1" applyBorder="1" applyAlignment="1" applyProtection="1">
      <alignment horizontal="center"/>
    </xf>
    <xf numFmtId="0" fontId="1" fillId="6" borderId="3" xfId="0" applyFont="1" applyFill="1" applyBorder="1" applyAlignment="1" applyProtection="1">
      <alignment horizontal="center"/>
    </xf>
    <xf numFmtId="0" fontId="0" fillId="2" borderId="3" xfId="0" applyFill="1" applyBorder="1" applyAlignment="1" applyProtection="1">
      <alignment horizontal="left" vertical="top" wrapText="1"/>
    </xf>
    <xf numFmtId="0" fontId="0" fillId="2" borderId="8" xfId="0" applyFill="1" applyBorder="1" applyAlignment="1" applyProtection="1">
      <alignment horizontal="left" vertical="top" wrapText="1"/>
    </xf>
    <xf numFmtId="0" fontId="0" fillId="2" borderId="11" xfId="0" applyFill="1" applyBorder="1" applyAlignment="1" applyProtection="1">
      <alignment horizontal="left" vertical="top" wrapText="1"/>
    </xf>
    <xf numFmtId="0" fontId="0" fillId="0" borderId="0" xfId="0" applyBorder="1" applyAlignment="1">
      <alignment horizontal="center"/>
    </xf>
    <xf numFmtId="0" fontId="0" fillId="2" borderId="6" xfId="0" applyFill="1" applyBorder="1" applyAlignment="1" applyProtection="1">
      <alignment horizontal="center"/>
    </xf>
    <xf numFmtId="164" fontId="1" fillId="0" borderId="3" xfId="0" applyNumberFormat="1" applyFont="1" applyFill="1" applyBorder="1" applyAlignment="1" applyProtection="1">
      <alignment horizontal="center"/>
    </xf>
    <xf numFmtId="0" fontId="0" fillId="2" borderId="3" xfId="0" applyFill="1" applyBorder="1" applyAlignment="1" applyProtection="1">
      <alignment horizontal="center" vertical="center"/>
      <protection locked="0"/>
    </xf>
    <xf numFmtId="0" fontId="1" fillId="6" borderId="8" xfId="0" applyFont="1" applyFill="1" applyBorder="1" applyAlignment="1" applyProtection="1">
      <alignment horizontal="center"/>
    </xf>
    <xf numFmtId="0" fontId="1" fillId="6" borderId="10" xfId="0" applyFont="1" applyFill="1" applyBorder="1" applyAlignment="1" applyProtection="1">
      <alignment horizontal="center"/>
    </xf>
    <xf numFmtId="0" fontId="1" fillId="6" borderId="11" xfId="0" applyFont="1" applyFill="1" applyBorder="1" applyAlignment="1" applyProtection="1">
      <alignment horizontal="center"/>
    </xf>
    <xf numFmtId="0" fontId="12" fillId="6" borderId="3" xfId="0" applyFont="1" applyFill="1" applyBorder="1" applyAlignment="1" applyProtection="1">
      <alignment horizontal="center" vertical="center"/>
    </xf>
    <xf numFmtId="0" fontId="4" fillId="2" borderId="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1" fillId="0" borderId="0" xfId="0" applyFont="1" applyFill="1" applyBorder="1" applyAlignment="1">
      <alignment horizontal="center"/>
    </xf>
    <xf numFmtId="0" fontId="4" fillId="2" borderId="3"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1" fillId="8" borderId="3"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0</xdr:row>
      <xdr:rowOff>111127</xdr:rowOff>
    </xdr:from>
    <xdr:to>
      <xdr:col>1</xdr:col>
      <xdr:colOff>1038224</xdr:colOff>
      <xdr:row>2</xdr:row>
      <xdr:rowOff>131538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111127"/>
          <a:ext cx="1006475" cy="401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0</xdr:row>
      <xdr:rowOff>0</xdr:rowOff>
    </xdr:from>
    <xdr:to>
      <xdr:col>0</xdr:col>
      <xdr:colOff>886383</xdr:colOff>
      <xdr:row>2</xdr:row>
      <xdr:rowOff>133147</xdr:rowOff>
    </xdr:to>
    <xdr:pic>
      <xdr:nvPicPr>
        <xdr:cNvPr id="5" name="Imagen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35" y="0"/>
          <a:ext cx="819148" cy="514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7" workbookViewId="0">
      <selection activeCell="J19" sqref="J19"/>
    </sheetView>
  </sheetViews>
  <sheetFormatPr baseColWidth="10" defaultRowHeight="15" x14ac:dyDescent="0.25"/>
  <cols>
    <col min="2" max="2" width="6.85546875" customWidth="1"/>
    <col min="9" max="9" width="19.140625" customWidth="1"/>
  </cols>
  <sheetData>
    <row r="1" spans="1:12" ht="15.75" thickBot="1" x14ac:dyDescent="0.3">
      <c r="A1" s="76"/>
      <c r="B1" s="76"/>
      <c r="C1" s="76"/>
      <c r="D1" s="76"/>
      <c r="E1" s="76"/>
      <c r="F1" s="76"/>
      <c r="G1" s="76"/>
      <c r="H1" s="76"/>
      <c r="I1" s="76"/>
      <c r="J1" s="76"/>
      <c r="K1" s="76"/>
      <c r="L1" s="69"/>
    </row>
    <row r="2" spans="1:12" ht="15.75" thickTop="1" x14ac:dyDescent="0.25">
      <c r="A2" s="76"/>
      <c r="B2" s="77"/>
      <c r="C2" s="78"/>
      <c r="D2" s="78"/>
      <c r="E2" s="78"/>
      <c r="F2" s="78"/>
      <c r="G2" s="78"/>
      <c r="H2" s="78"/>
      <c r="I2" s="79"/>
      <c r="J2" s="76"/>
      <c r="K2" s="76"/>
      <c r="L2" s="69"/>
    </row>
    <row r="3" spans="1:12" ht="18" x14ac:dyDescent="0.25">
      <c r="A3" s="76"/>
      <c r="B3" s="80"/>
      <c r="C3" s="81"/>
      <c r="D3" s="81"/>
      <c r="E3" s="82" t="s">
        <v>72</v>
      </c>
      <c r="F3" s="81"/>
      <c r="G3" s="81"/>
      <c r="H3" s="81"/>
      <c r="I3" s="83"/>
      <c r="J3" s="84"/>
      <c r="K3" s="76"/>
      <c r="L3" s="69"/>
    </row>
    <row r="4" spans="1:12" x14ac:dyDescent="0.25">
      <c r="A4" s="76"/>
      <c r="B4" s="80"/>
      <c r="C4" s="81"/>
      <c r="D4" s="81"/>
      <c r="E4" s="81"/>
      <c r="F4" s="81"/>
      <c r="G4" s="81"/>
      <c r="H4" s="81"/>
      <c r="I4" s="83"/>
      <c r="J4" s="84"/>
      <c r="K4" s="76"/>
      <c r="L4" s="69"/>
    </row>
    <row r="5" spans="1:12" x14ac:dyDescent="0.25">
      <c r="A5" s="76"/>
      <c r="B5" s="80"/>
      <c r="C5" s="140" t="s">
        <v>73</v>
      </c>
      <c r="D5" s="140"/>
      <c r="E5" s="140"/>
      <c r="F5" s="140"/>
      <c r="G5" s="140"/>
      <c r="H5" s="140"/>
      <c r="I5" s="141"/>
      <c r="J5" s="84"/>
      <c r="K5" s="76"/>
      <c r="L5" s="69"/>
    </row>
    <row r="6" spans="1:12" ht="99.75" customHeight="1" x14ac:dyDescent="0.25">
      <c r="A6" s="76"/>
      <c r="B6" s="80"/>
      <c r="C6" s="138" t="s">
        <v>229</v>
      </c>
      <c r="D6" s="138"/>
      <c r="E6" s="138"/>
      <c r="F6" s="138"/>
      <c r="G6" s="138"/>
      <c r="H6" s="138"/>
      <c r="I6" s="139"/>
      <c r="J6" s="84"/>
      <c r="K6" s="76"/>
      <c r="L6" s="69"/>
    </row>
    <row r="7" spans="1:12" ht="15" customHeight="1" x14ac:dyDescent="0.25">
      <c r="A7" s="76"/>
      <c r="B7" s="80"/>
      <c r="C7" s="136" t="s">
        <v>231</v>
      </c>
      <c r="D7" s="136"/>
      <c r="E7" s="136"/>
      <c r="F7" s="136"/>
      <c r="G7" s="136"/>
      <c r="H7" s="136"/>
      <c r="I7" s="137"/>
      <c r="J7" s="85"/>
      <c r="K7" s="76"/>
      <c r="L7" s="69"/>
    </row>
    <row r="8" spans="1:12" x14ac:dyDescent="0.25">
      <c r="A8" s="76"/>
      <c r="B8" s="80"/>
      <c r="C8" s="136"/>
      <c r="D8" s="136"/>
      <c r="E8" s="136"/>
      <c r="F8" s="136"/>
      <c r="G8" s="136"/>
      <c r="H8" s="136"/>
      <c r="I8" s="137"/>
      <c r="J8" s="85"/>
      <c r="K8" s="76"/>
      <c r="L8" s="69"/>
    </row>
    <row r="9" spans="1:12" x14ac:dyDescent="0.25">
      <c r="A9" s="76"/>
      <c r="B9" s="80"/>
      <c r="C9" s="136"/>
      <c r="D9" s="136"/>
      <c r="E9" s="136"/>
      <c r="F9" s="136"/>
      <c r="G9" s="136"/>
      <c r="H9" s="136"/>
      <c r="I9" s="137"/>
      <c r="J9" s="85"/>
      <c r="K9" s="76"/>
      <c r="L9" s="69"/>
    </row>
    <row r="10" spans="1:12" ht="26.25" customHeight="1" x14ac:dyDescent="0.25">
      <c r="A10" s="76"/>
      <c r="B10" s="80"/>
      <c r="C10" s="136"/>
      <c r="D10" s="136"/>
      <c r="E10" s="136"/>
      <c r="F10" s="136"/>
      <c r="G10" s="136"/>
      <c r="H10" s="136"/>
      <c r="I10" s="137"/>
      <c r="J10" s="85"/>
      <c r="K10" s="76"/>
      <c r="L10" s="69"/>
    </row>
    <row r="11" spans="1:12" x14ac:dyDescent="0.25">
      <c r="A11" s="76"/>
      <c r="B11" s="80"/>
      <c r="C11" s="136" t="s">
        <v>76</v>
      </c>
      <c r="D11" s="136"/>
      <c r="E11" s="136"/>
      <c r="F11" s="136"/>
      <c r="G11" s="136"/>
      <c r="H11" s="136"/>
      <c r="I11" s="137"/>
      <c r="J11" s="76"/>
      <c r="K11" s="76"/>
      <c r="L11" s="69"/>
    </row>
    <row r="12" spans="1:12" x14ac:dyDescent="0.25">
      <c r="A12" s="76"/>
      <c r="B12" s="80"/>
      <c r="C12" s="136"/>
      <c r="D12" s="136"/>
      <c r="E12" s="136"/>
      <c r="F12" s="136"/>
      <c r="G12" s="136"/>
      <c r="H12" s="136"/>
      <c r="I12" s="137"/>
      <c r="J12" s="76"/>
      <c r="K12" s="76"/>
      <c r="L12" s="69"/>
    </row>
    <row r="13" spans="1:12" ht="41.25" customHeight="1" x14ac:dyDescent="0.25">
      <c r="A13" s="76"/>
      <c r="B13" s="80"/>
      <c r="C13" s="136"/>
      <c r="D13" s="136"/>
      <c r="E13" s="136"/>
      <c r="F13" s="136"/>
      <c r="G13" s="136"/>
      <c r="H13" s="136"/>
      <c r="I13" s="137"/>
      <c r="J13" s="76"/>
      <c r="K13" s="76"/>
      <c r="L13" s="69"/>
    </row>
    <row r="14" spans="1:12" ht="41.25" customHeight="1" x14ac:dyDescent="0.25">
      <c r="A14" s="76"/>
      <c r="B14" s="80"/>
      <c r="C14" s="136" t="s">
        <v>230</v>
      </c>
      <c r="D14" s="136"/>
      <c r="E14" s="136"/>
      <c r="F14" s="136"/>
      <c r="G14" s="136"/>
      <c r="H14" s="136"/>
      <c r="I14" s="137"/>
      <c r="J14" s="76"/>
      <c r="K14" s="76"/>
      <c r="L14" s="69"/>
    </row>
    <row r="15" spans="1:12" ht="51" customHeight="1" x14ac:dyDescent="0.25">
      <c r="A15" s="76"/>
      <c r="B15" s="80"/>
      <c r="C15" s="136" t="s">
        <v>77</v>
      </c>
      <c r="D15" s="136"/>
      <c r="E15" s="136"/>
      <c r="F15" s="136"/>
      <c r="G15" s="136"/>
      <c r="H15" s="136"/>
      <c r="I15" s="137"/>
      <c r="J15" s="76"/>
      <c r="K15" s="76"/>
      <c r="L15" s="69"/>
    </row>
    <row r="16" spans="1:12" ht="60.75" customHeight="1" x14ac:dyDescent="0.25">
      <c r="A16" s="76"/>
      <c r="B16" s="80"/>
      <c r="C16" s="136" t="s">
        <v>74</v>
      </c>
      <c r="D16" s="136"/>
      <c r="E16" s="136"/>
      <c r="F16" s="136"/>
      <c r="G16" s="136"/>
      <c r="H16" s="136"/>
      <c r="I16" s="137"/>
      <c r="J16" s="76"/>
      <c r="K16" s="76"/>
      <c r="L16" s="69"/>
    </row>
    <row r="17" spans="1:12" ht="36.75" customHeight="1" x14ac:dyDescent="0.25">
      <c r="A17" s="76"/>
      <c r="B17" s="80"/>
      <c r="C17" s="136" t="s">
        <v>232</v>
      </c>
      <c r="D17" s="136"/>
      <c r="E17" s="136"/>
      <c r="F17" s="136"/>
      <c r="G17" s="136"/>
      <c r="H17" s="136"/>
      <c r="I17" s="137"/>
      <c r="J17" s="76"/>
      <c r="K17" s="76"/>
      <c r="L17" s="69"/>
    </row>
    <row r="18" spans="1:12" x14ac:dyDescent="0.25">
      <c r="A18" s="76"/>
      <c r="B18" s="80"/>
      <c r="C18" s="86"/>
      <c r="D18" s="86"/>
      <c r="E18" s="86"/>
      <c r="F18" s="86"/>
      <c r="G18" s="86"/>
      <c r="H18" s="81" t="s">
        <v>75</v>
      </c>
      <c r="I18" s="87"/>
      <c r="J18" s="76"/>
      <c r="K18" s="76"/>
      <c r="L18" s="69"/>
    </row>
    <row r="19" spans="1:12" ht="15.75" thickBot="1" x14ac:dyDescent="0.3">
      <c r="A19" s="76"/>
      <c r="B19" s="88"/>
      <c r="C19" s="89"/>
      <c r="D19" s="89"/>
      <c r="E19" s="89"/>
      <c r="F19" s="89"/>
      <c r="G19" s="89"/>
      <c r="H19" s="89"/>
      <c r="I19" s="90"/>
      <c r="J19" s="76"/>
      <c r="K19" s="76"/>
      <c r="L19" s="69"/>
    </row>
    <row r="20" spans="1:12" ht="15.75" thickTop="1" x14ac:dyDescent="0.25">
      <c r="A20" s="76"/>
      <c r="B20" s="76"/>
      <c r="C20" s="76"/>
      <c r="D20" s="76"/>
      <c r="E20" s="76"/>
      <c r="F20" s="76"/>
      <c r="G20" s="76"/>
      <c r="H20" s="76"/>
      <c r="I20" s="76"/>
      <c r="J20" s="76"/>
      <c r="K20" s="76"/>
      <c r="L20" s="69"/>
    </row>
    <row r="21" spans="1:12" x14ac:dyDescent="0.25">
      <c r="A21" s="69"/>
      <c r="B21" s="69"/>
      <c r="C21" s="69"/>
      <c r="D21" s="69"/>
      <c r="E21" s="69"/>
      <c r="F21" s="69"/>
      <c r="G21" s="69"/>
      <c r="H21" s="69"/>
      <c r="I21" s="69"/>
      <c r="J21" s="69"/>
      <c r="K21" s="69"/>
      <c r="L21" s="69"/>
    </row>
    <row r="22" spans="1:12" x14ac:dyDescent="0.25">
      <c r="A22" s="69"/>
      <c r="B22" s="69"/>
      <c r="C22" s="69"/>
      <c r="D22" s="69"/>
      <c r="E22" s="69"/>
      <c r="F22" s="69"/>
      <c r="G22" s="69"/>
      <c r="H22" s="69"/>
      <c r="I22" s="69"/>
      <c r="J22" s="69"/>
      <c r="K22" s="69"/>
      <c r="L22" s="69"/>
    </row>
    <row r="23" spans="1:12" x14ac:dyDescent="0.25">
      <c r="A23" s="69"/>
      <c r="B23" s="69"/>
      <c r="C23" s="69"/>
      <c r="D23" s="69"/>
      <c r="E23" s="69"/>
      <c r="F23" s="69"/>
      <c r="G23" s="69"/>
      <c r="H23" s="69"/>
      <c r="I23" s="69"/>
      <c r="J23" s="69"/>
      <c r="K23" s="69"/>
      <c r="L23" s="69"/>
    </row>
  </sheetData>
  <sheetProtection algorithmName="SHA-512" hashValue="w8kmsfdDUFv/8S9biYdciCAXzL0Zoy3A5ELAE74ZQcSHTuQRksQVtRDiokT6XL1MLJaxShHnCHNxXoaro+3qRw==" saltValue="1y5fQrsVOYzPG/RtUptIBA==" spinCount="100000" sheet="1" objects="1" scenarios="1"/>
  <mergeCells count="8">
    <mergeCell ref="C16:I16"/>
    <mergeCell ref="C17:I17"/>
    <mergeCell ref="C6:I6"/>
    <mergeCell ref="C5:I5"/>
    <mergeCell ref="C7:I10"/>
    <mergeCell ref="C11:I13"/>
    <mergeCell ref="C14:I14"/>
    <mergeCell ref="C15:I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37" zoomScale="85" zoomScaleNormal="85" workbookViewId="0">
      <selection activeCell="D3" sqref="D3"/>
    </sheetView>
  </sheetViews>
  <sheetFormatPr baseColWidth="10" defaultRowHeight="15" x14ac:dyDescent="0.25"/>
  <cols>
    <col min="1" max="2" width="16.7109375" customWidth="1"/>
    <col min="3" max="5" width="40.42578125" customWidth="1"/>
    <col min="7" max="7" width="19.7109375" customWidth="1"/>
    <col min="8" max="8" width="8.140625" customWidth="1"/>
  </cols>
  <sheetData>
    <row r="1" spans="1:11" x14ac:dyDescent="0.25">
      <c r="B1" s="1"/>
      <c r="C1" s="21"/>
      <c r="D1" s="24" t="s">
        <v>69</v>
      </c>
      <c r="E1" s="24"/>
      <c r="F1" s="25"/>
      <c r="G1" s="2" t="s">
        <v>0</v>
      </c>
    </row>
    <row r="2" spans="1:11" x14ac:dyDescent="0.25">
      <c r="B2" s="3"/>
      <c r="C2" s="26"/>
      <c r="D2" s="70" t="s">
        <v>70</v>
      </c>
      <c r="E2" s="22"/>
      <c r="F2" s="27"/>
      <c r="G2" s="2" t="s">
        <v>1</v>
      </c>
    </row>
    <row r="3" spans="1:11" x14ac:dyDescent="0.25">
      <c r="B3" s="4"/>
      <c r="C3" s="23"/>
      <c r="D3" s="71" t="s">
        <v>246</v>
      </c>
      <c r="E3" s="28"/>
      <c r="F3" s="29"/>
      <c r="G3" s="2" t="s">
        <v>2</v>
      </c>
    </row>
    <row r="5" spans="1:11" ht="25.5" customHeight="1" x14ac:dyDescent="0.25">
      <c r="A5" s="149" t="s">
        <v>3</v>
      </c>
      <c r="B5" s="149"/>
      <c r="C5" s="5" t="s">
        <v>4</v>
      </c>
      <c r="D5" s="5" t="s">
        <v>5</v>
      </c>
      <c r="E5" s="5" t="s">
        <v>6</v>
      </c>
      <c r="F5" s="36" t="s">
        <v>7</v>
      </c>
      <c r="G5" s="45" t="s">
        <v>227</v>
      </c>
      <c r="H5" s="11"/>
    </row>
    <row r="6" spans="1:11" ht="48" customHeight="1" x14ac:dyDescent="0.25">
      <c r="A6" s="148" t="s">
        <v>244</v>
      </c>
      <c r="B6" s="148"/>
      <c r="C6" s="38" t="s">
        <v>80</v>
      </c>
      <c r="D6" s="92" t="s">
        <v>81</v>
      </c>
      <c r="E6" s="92" t="s">
        <v>223</v>
      </c>
      <c r="F6" s="39" t="s">
        <v>4</v>
      </c>
      <c r="G6" s="142">
        <f>('Control de cambios'!E2*0.017)+('Control de cambios'!E3*0.017)+('Control de cambios'!E4*0.016)</f>
        <v>5</v>
      </c>
      <c r="H6" s="12"/>
      <c r="I6" s="101"/>
      <c r="K6" s="10"/>
    </row>
    <row r="7" spans="1:11" ht="25.5" x14ac:dyDescent="0.25">
      <c r="A7" s="148"/>
      <c r="B7" s="148"/>
      <c r="C7" s="92" t="s">
        <v>220</v>
      </c>
      <c r="D7" s="92" t="s">
        <v>221</v>
      </c>
      <c r="E7" s="92" t="s">
        <v>222</v>
      </c>
      <c r="F7" s="39" t="s">
        <v>4</v>
      </c>
      <c r="G7" s="143"/>
      <c r="H7" s="12"/>
    </row>
    <row r="8" spans="1:11" ht="38.25" x14ac:dyDescent="0.25">
      <c r="A8" s="148"/>
      <c r="B8" s="148"/>
      <c r="C8" s="41" t="s">
        <v>61</v>
      </c>
      <c r="D8" s="41" t="s">
        <v>62</v>
      </c>
      <c r="E8" s="41" t="s">
        <v>60</v>
      </c>
      <c r="F8" s="39" t="s">
        <v>4</v>
      </c>
      <c r="G8" s="144"/>
      <c r="H8" s="12"/>
    </row>
    <row r="9" spans="1:11" ht="33" customHeight="1" x14ac:dyDescent="0.25">
      <c r="A9" s="150" t="s">
        <v>3</v>
      </c>
      <c r="B9" s="150"/>
      <c r="C9" s="5" t="s">
        <v>4</v>
      </c>
      <c r="D9" s="5" t="s">
        <v>5</v>
      </c>
      <c r="E9" s="5" t="s">
        <v>6</v>
      </c>
      <c r="F9" s="36" t="s">
        <v>7</v>
      </c>
      <c r="G9" s="45" t="s">
        <v>227</v>
      </c>
      <c r="H9" s="12"/>
      <c r="I9" s="101"/>
    </row>
    <row r="10" spans="1:11" ht="51" x14ac:dyDescent="0.25">
      <c r="A10" s="148" t="s">
        <v>88</v>
      </c>
      <c r="B10" s="148"/>
      <c r="C10" s="94" t="s">
        <v>82</v>
      </c>
      <c r="D10" s="94" t="s">
        <v>83</v>
      </c>
      <c r="E10" s="94" t="s">
        <v>84</v>
      </c>
      <c r="F10" s="39" t="s">
        <v>4</v>
      </c>
      <c r="G10" s="142">
        <f>('Control de cambios'!E5*0.025)+('Control de cambios'!E6*0.025)</f>
        <v>5</v>
      </c>
      <c r="H10" s="12"/>
    </row>
    <row r="11" spans="1:11" ht="38.25" x14ac:dyDescent="0.25">
      <c r="A11" s="148"/>
      <c r="B11" s="148"/>
      <c r="C11" s="94" t="s">
        <v>85</v>
      </c>
      <c r="D11" s="94" t="s">
        <v>86</v>
      </c>
      <c r="E11" s="94" t="s">
        <v>87</v>
      </c>
      <c r="F11" s="39" t="s">
        <v>4</v>
      </c>
      <c r="G11" s="144"/>
      <c r="H11" s="12"/>
    </row>
    <row r="12" spans="1:11" ht="25.5" x14ac:dyDescent="0.25">
      <c r="A12" s="150" t="s">
        <v>3</v>
      </c>
      <c r="B12" s="150"/>
      <c r="C12" s="40" t="s">
        <v>4</v>
      </c>
      <c r="D12" s="40" t="s">
        <v>5</v>
      </c>
      <c r="E12" s="40" t="s">
        <v>6</v>
      </c>
      <c r="F12" s="36" t="s">
        <v>7</v>
      </c>
      <c r="G12" s="45" t="s">
        <v>227</v>
      </c>
      <c r="H12" s="11"/>
    </row>
    <row r="13" spans="1:11" ht="25.5" x14ac:dyDescent="0.25">
      <c r="A13" s="152" t="s">
        <v>120</v>
      </c>
      <c r="B13" s="154" t="s">
        <v>125</v>
      </c>
      <c r="C13" s="41" t="s">
        <v>63</v>
      </c>
      <c r="D13" s="41" t="s">
        <v>64</v>
      </c>
      <c r="E13" s="42" t="s">
        <v>65</v>
      </c>
      <c r="F13" s="39" t="s">
        <v>4</v>
      </c>
      <c r="G13" s="142">
        <f>('Control de cambios'!E7*0.017)+('Control de cambios'!E8*0.017)+('Control de cambios'!E9*0.016)</f>
        <v>5</v>
      </c>
      <c r="H13" s="13"/>
    </row>
    <row r="14" spans="1:11" ht="51" x14ac:dyDescent="0.25">
      <c r="A14" s="152"/>
      <c r="B14" s="154"/>
      <c r="C14" s="41" t="s">
        <v>89</v>
      </c>
      <c r="D14" s="41" t="s">
        <v>90</v>
      </c>
      <c r="E14" s="42" t="s">
        <v>91</v>
      </c>
      <c r="F14" s="39" t="s">
        <v>4</v>
      </c>
      <c r="G14" s="143"/>
      <c r="H14" s="13"/>
    </row>
    <row r="15" spans="1:11" ht="63.75" x14ac:dyDescent="0.25">
      <c r="A15" s="152"/>
      <c r="B15" s="155"/>
      <c r="C15" s="43" t="s">
        <v>92</v>
      </c>
      <c r="D15" s="43" t="s">
        <v>93</v>
      </c>
      <c r="E15" s="43" t="s">
        <v>224</v>
      </c>
      <c r="F15" s="39" t="s">
        <v>4</v>
      </c>
      <c r="G15" s="144"/>
      <c r="H15" s="13"/>
    </row>
    <row r="16" spans="1:11" ht="30.75" customHeight="1" x14ac:dyDescent="0.25">
      <c r="A16" s="152"/>
      <c r="B16" s="45" t="s">
        <v>3</v>
      </c>
      <c r="C16" s="40" t="s">
        <v>4</v>
      </c>
      <c r="D16" s="40" t="s">
        <v>5</v>
      </c>
      <c r="E16" s="40" t="s">
        <v>6</v>
      </c>
      <c r="F16" s="36" t="s">
        <v>7</v>
      </c>
      <c r="G16" s="45" t="s">
        <v>227</v>
      </c>
      <c r="H16" s="13"/>
    </row>
    <row r="17" spans="1:8" ht="63.75" x14ac:dyDescent="0.25">
      <c r="A17" s="152"/>
      <c r="B17" s="153" t="s">
        <v>124</v>
      </c>
      <c r="C17" s="100" t="s">
        <v>94</v>
      </c>
      <c r="D17" s="100" t="s">
        <v>95</v>
      </c>
      <c r="E17" s="100" t="s">
        <v>96</v>
      </c>
      <c r="F17" s="39" t="s">
        <v>4</v>
      </c>
      <c r="G17" s="145">
        <f>('Control de cambios'!E10*0.0125)+('Control de cambios'!E11*0.0125)+('Control de cambios'!E12*0.0125)+('Control de cambios'!E13*0.0125)</f>
        <v>5</v>
      </c>
      <c r="H17" s="13"/>
    </row>
    <row r="18" spans="1:8" ht="38.25" x14ac:dyDescent="0.25">
      <c r="A18" s="152"/>
      <c r="B18" s="154"/>
      <c r="C18" s="100" t="s">
        <v>66</v>
      </c>
      <c r="D18" s="100" t="s">
        <v>67</v>
      </c>
      <c r="E18" s="100" t="s">
        <v>71</v>
      </c>
      <c r="F18" s="39" t="s">
        <v>4</v>
      </c>
      <c r="G18" s="146"/>
      <c r="H18" s="13"/>
    </row>
    <row r="19" spans="1:8" ht="51" x14ac:dyDescent="0.25">
      <c r="A19" s="152"/>
      <c r="B19" s="154"/>
      <c r="C19" s="94" t="s">
        <v>97</v>
      </c>
      <c r="D19" s="94" t="s">
        <v>98</v>
      </c>
      <c r="E19" s="94" t="s">
        <v>99</v>
      </c>
      <c r="F19" s="39" t="s">
        <v>4</v>
      </c>
      <c r="G19" s="146"/>
      <c r="H19" s="13"/>
    </row>
    <row r="20" spans="1:8" ht="38.25" x14ac:dyDescent="0.25">
      <c r="A20" s="152"/>
      <c r="B20" s="155"/>
      <c r="C20" s="94" t="s">
        <v>100</v>
      </c>
      <c r="D20" s="94" t="s">
        <v>101</v>
      </c>
      <c r="E20" s="94" t="s">
        <v>102</v>
      </c>
      <c r="F20" s="39" t="s">
        <v>4</v>
      </c>
      <c r="G20" s="147"/>
      <c r="H20" s="13"/>
    </row>
    <row r="21" spans="1:8" ht="28.5" customHeight="1" x14ac:dyDescent="0.25">
      <c r="A21" s="152"/>
      <c r="B21" s="45" t="s">
        <v>3</v>
      </c>
      <c r="C21" s="40" t="s">
        <v>4</v>
      </c>
      <c r="D21" s="40" t="s">
        <v>5</v>
      </c>
      <c r="E21" s="40" t="s">
        <v>6</v>
      </c>
      <c r="F21" s="36" t="s">
        <v>7</v>
      </c>
      <c r="G21" s="45" t="s">
        <v>227</v>
      </c>
      <c r="H21" s="13"/>
    </row>
    <row r="22" spans="1:8" ht="25.5" x14ac:dyDescent="0.25">
      <c r="A22" s="152"/>
      <c r="B22" s="153" t="s">
        <v>123</v>
      </c>
      <c r="C22" s="43" t="s">
        <v>103</v>
      </c>
      <c r="D22" s="43" t="s">
        <v>104</v>
      </c>
      <c r="E22" s="43" t="s">
        <v>105</v>
      </c>
      <c r="F22" s="39" t="s">
        <v>4</v>
      </c>
      <c r="G22" s="142">
        <f>('Control de cambios'!E14*0.017)+('Control de cambios'!E15*0.017)+('Control de cambios'!E16*0.016)</f>
        <v>5</v>
      </c>
      <c r="H22" s="13"/>
    </row>
    <row r="23" spans="1:8" ht="38.25" x14ac:dyDescent="0.25">
      <c r="A23" s="152"/>
      <c r="B23" s="154"/>
      <c r="C23" s="92" t="s">
        <v>106</v>
      </c>
      <c r="D23" s="92" t="s">
        <v>225</v>
      </c>
      <c r="E23" s="92" t="s">
        <v>107</v>
      </c>
      <c r="F23" s="39" t="s">
        <v>4</v>
      </c>
      <c r="G23" s="143"/>
      <c r="H23" s="13"/>
    </row>
    <row r="24" spans="1:8" ht="38.25" x14ac:dyDescent="0.25">
      <c r="A24" s="152"/>
      <c r="B24" s="155"/>
      <c r="C24" s="92" t="s">
        <v>108</v>
      </c>
      <c r="D24" s="43" t="s">
        <v>109</v>
      </c>
      <c r="E24" s="43" t="s">
        <v>110</v>
      </c>
      <c r="F24" s="39" t="s">
        <v>4</v>
      </c>
      <c r="G24" s="144"/>
      <c r="H24" s="13"/>
    </row>
    <row r="25" spans="1:8" ht="35.25" customHeight="1" x14ac:dyDescent="0.25">
      <c r="A25" s="152"/>
      <c r="B25" s="45" t="s">
        <v>3</v>
      </c>
      <c r="C25" s="40" t="s">
        <v>4</v>
      </c>
      <c r="D25" s="40" t="s">
        <v>5</v>
      </c>
      <c r="E25" s="40" t="s">
        <v>6</v>
      </c>
      <c r="F25" s="36" t="s">
        <v>7</v>
      </c>
      <c r="G25" s="45" t="s">
        <v>227</v>
      </c>
      <c r="H25" s="13"/>
    </row>
    <row r="26" spans="1:8" ht="38.25" x14ac:dyDescent="0.25">
      <c r="A26" s="152"/>
      <c r="B26" s="153" t="s">
        <v>122</v>
      </c>
      <c r="C26" s="43" t="s">
        <v>111</v>
      </c>
      <c r="D26" s="43" t="s">
        <v>112</v>
      </c>
      <c r="E26" s="43" t="s">
        <v>113</v>
      </c>
      <c r="F26" s="39" t="s">
        <v>4</v>
      </c>
      <c r="G26" s="142">
        <f>('Control de cambios'!E17*0.017)+('Control de cambios'!E18*0.017)+('Control de cambios'!E19*0.016)</f>
        <v>5</v>
      </c>
      <c r="H26" s="13"/>
    </row>
    <row r="27" spans="1:8" ht="38.25" x14ac:dyDescent="0.25">
      <c r="A27" s="152"/>
      <c r="B27" s="154"/>
      <c r="C27" s="92" t="s">
        <v>114</v>
      </c>
      <c r="D27" s="92" t="s">
        <v>115</v>
      </c>
      <c r="E27" s="92" t="s">
        <v>116</v>
      </c>
      <c r="F27" s="39" t="s">
        <v>4</v>
      </c>
      <c r="G27" s="143"/>
      <c r="H27" s="13"/>
    </row>
    <row r="28" spans="1:8" ht="25.5" x14ac:dyDescent="0.25">
      <c r="A28" s="152"/>
      <c r="B28" s="154"/>
      <c r="C28" s="92" t="s">
        <v>117</v>
      </c>
      <c r="D28" s="92" t="s">
        <v>118</v>
      </c>
      <c r="E28" s="92" t="s">
        <v>119</v>
      </c>
      <c r="F28" s="39" t="s">
        <v>4</v>
      </c>
      <c r="G28" s="144"/>
      <c r="H28" s="13"/>
    </row>
    <row r="29" spans="1:8" ht="29.25" customHeight="1" x14ac:dyDescent="0.25">
      <c r="A29" s="150" t="s">
        <v>3</v>
      </c>
      <c r="B29" s="150"/>
      <c r="C29" s="40" t="s">
        <v>4</v>
      </c>
      <c r="D29" s="40" t="s">
        <v>5</v>
      </c>
      <c r="E29" s="40" t="s">
        <v>6</v>
      </c>
      <c r="F29" s="36" t="s">
        <v>7</v>
      </c>
      <c r="G29" s="45" t="s">
        <v>68</v>
      </c>
      <c r="H29" s="13"/>
    </row>
    <row r="30" spans="1:8" ht="25.5" x14ac:dyDescent="0.25">
      <c r="A30" s="151" t="s">
        <v>121</v>
      </c>
      <c r="B30" s="151"/>
      <c r="C30" s="92" t="s">
        <v>127</v>
      </c>
      <c r="D30" s="92" t="s">
        <v>128</v>
      </c>
      <c r="E30" s="92" t="s">
        <v>129</v>
      </c>
      <c r="F30" s="44" t="s">
        <v>4</v>
      </c>
      <c r="G30" s="142">
        <f>('Control de cambios'!E20*0.03)+('Control de cambios'!E21*0.03)+('Control de cambios'!E22*0.03)+('Control de cambios'!E23*0.03)+('Control de cambios'!E24*0.03)</f>
        <v>15</v>
      </c>
      <c r="H30" s="13"/>
    </row>
    <row r="31" spans="1:8" ht="25.5" x14ac:dyDescent="0.25">
      <c r="A31" s="151"/>
      <c r="B31" s="151"/>
      <c r="C31" s="92" t="s">
        <v>130</v>
      </c>
      <c r="D31" s="92" t="s">
        <v>131</v>
      </c>
      <c r="E31" s="92" t="s">
        <v>132</v>
      </c>
      <c r="F31" s="44" t="s">
        <v>4</v>
      </c>
      <c r="G31" s="143"/>
      <c r="H31" s="13"/>
    </row>
    <row r="32" spans="1:8" ht="25.5" x14ac:dyDescent="0.25">
      <c r="A32" s="151"/>
      <c r="B32" s="151"/>
      <c r="C32" s="92" t="s">
        <v>133</v>
      </c>
      <c r="D32" s="92" t="s">
        <v>134</v>
      </c>
      <c r="E32" s="92" t="s">
        <v>135</v>
      </c>
      <c r="F32" s="44" t="s">
        <v>4</v>
      </c>
      <c r="G32" s="143"/>
      <c r="H32" s="13"/>
    </row>
    <row r="33" spans="1:8" ht="39" customHeight="1" x14ac:dyDescent="0.25">
      <c r="A33" s="151"/>
      <c r="B33" s="151"/>
      <c r="C33" s="92" t="s">
        <v>136</v>
      </c>
      <c r="D33" s="92" t="s">
        <v>137</v>
      </c>
      <c r="E33" s="92" t="s">
        <v>138</v>
      </c>
      <c r="F33" s="44" t="s">
        <v>4</v>
      </c>
      <c r="G33" s="143"/>
      <c r="H33" s="13"/>
    </row>
    <row r="34" spans="1:8" ht="66.75" customHeight="1" x14ac:dyDescent="0.25">
      <c r="A34" s="151"/>
      <c r="B34" s="151"/>
      <c r="C34" s="92" t="s">
        <v>139</v>
      </c>
      <c r="D34" s="92" t="s">
        <v>140</v>
      </c>
      <c r="E34" s="92" t="s">
        <v>141</v>
      </c>
      <c r="F34" s="44" t="s">
        <v>4</v>
      </c>
      <c r="G34" s="144"/>
      <c r="H34" s="14"/>
    </row>
    <row r="35" spans="1:8" ht="29.25" customHeight="1" x14ac:dyDescent="0.25">
      <c r="A35" s="150" t="s">
        <v>3</v>
      </c>
      <c r="B35" s="150"/>
      <c r="C35" s="40" t="s">
        <v>4</v>
      </c>
      <c r="D35" s="40" t="s">
        <v>5</v>
      </c>
      <c r="E35" s="40" t="s">
        <v>6</v>
      </c>
      <c r="F35" s="36" t="s">
        <v>7</v>
      </c>
      <c r="G35" s="45" t="s">
        <v>68</v>
      </c>
      <c r="H35" s="14"/>
    </row>
    <row r="36" spans="1:8" ht="25.5" x14ac:dyDescent="0.25">
      <c r="A36" s="151" t="s">
        <v>126</v>
      </c>
      <c r="B36" s="151"/>
      <c r="C36" s="93" t="s">
        <v>142</v>
      </c>
      <c r="D36" s="93" t="s">
        <v>143</v>
      </c>
      <c r="E36" s="93" t="s">
        <v>144</v>
      </c>
      <c r="F36" s="44" t="s">
        <v>4</v>
      </c>
      <c r="G36" s="145">
        <f>('Control de cambios'!E25*0.03)+('Control de cambios'!E26*0.03)+('Control de cambios'!E27*0.03)+('Control de cambios'!E28*0.03)+('Control de cambios'!E29*0.03)</f>
        <v>15</v>
      </c>
      <c r="H36" s="14"/>
    </row>
    <row r="37" spans="1:8" ht="38.25" customHeight="1" x14ac:dyDescent="0.25">
      <c r="A37" s="151"/>
      <c r="B37" s="151"/>
      <c r="C37" s="93" t="s">
        <v>145</v>
      </c>
      <c r="D37" s="93" t="s">
        <v>146</v>
      </c>
      <c r="E37" s="93" t="s">
        <v>147</v>
      </c>
      <c r="F37" s="44" t="s">
        <v>4</v>
      </c>
      <c r="G37" s="146"/>
      <c r="H37" s="14"/>
    </row>
    <row r="38" spans="1:8" ht="38.25" x14ac:dyDescent="0.25">
      <c r="A38" s="151"/>
      <c r="B38" s="151"/>
      <c r="C38" s="93" t="s">
        <v>148</v>
      </c>
      <c r="D38" s="93" t="s">
        <v>149</v>
      </c>
      <c r="E38" s="93" t="s">
        <v>150</v>
      </c>
      <c r="F38" s="44" t="s">
        <v>4</v>
      </c>
      <c r="G38" s="146"/>
      <c r="H38" s="14"/>
    </row>
    <row r="39" spans="1:8" ht="29.25" customHeight="1" x14ac:dyDescent="0.25">
      <c r="A39" s="151"/>
      <c r="B39" s="151"/>
      <c r="C39" s="93" t="s">
        <v>151</v>
      </c>
      <c r="D39" s="93" t="s">
        <v>152</v>
      </c>
      <c r="E39" s="93" t="s">
        <v>153</v>
      </c>
      <c r="F39" s="44" t="s">
        <v>4</v>
      </c>
      <c r="G39" s="146"/>
      <c r="H39" s="14"/>
    </row>
    <row r="40" spans="1:8" ht="25.5" x14ac:dyDescent="0.25">
      <c r="A40" s="151"/>
      <c r="B40" s="151"/>
      <c r="C40" s="93" t="s">
        <v>154</v>
      </c>
      <c r="D40" s="93" t="s">
        <v>155</v>
      </c>
      <c r="E40" s="93" t="s">
        <v>156</v>
      </c>
      <c r="F40" s="44" t="s">
        <v>4</v>
      </c>
      <c r="G40" s="147"/>
      <c r="H40" s="14"/>
    </row>
    <row r="41" spans="1:8" ht="26.25" customHeight="1" x14ac:dyDescent="0.25">
      <c r="A41" s="150" t="s">
        <v>3</v>
      </c>
      <c r="B41" s="150"/>
      <c r="C41" s="40" t="s">
        <v>4</v>
      </c>
      <c r="D41" s="40" t="s">
        <v>5</v>
      </c>
      <c r="E41" s="40" t="s">
        <v>6</v>
      </c>
      <c r="F41" s="36" t="s">
        <v>7</v>
      </c>
      <c r="G41" s="45" t="s">
        <v>228</v>
      </c>
      <c r="H41" s="14"/>
    </row>
    <row r="42" spans="1:8" ht="49.5" customHeight="1" x14ac:dyDescent="0.25">
      <c r="A42" s="151" t="s">
        <v>157</v>
      </c>
      <c r="B42" s="151"/>
      <c r="C42" s="94" t="s">
        <v>158</v>
      </c>
      <c r="D42" s="94" t="s">
        <v>159</v>
      </c>
      <c r="E42" s="94" t="s">
        <v>160</v>
      </c>
      <c r="F42" s="44" t="s">
        <v>4</v>
      </c>
      <c r="G42" s="145">
        <f>('Control de cambios'!E30*0.07)+('Control de cambios'!E31*0.07)+('Control de cambios'!E32*0.06)</f>
        <v>20</v>
      </c>
      <c r="H42" s="14"/>
    </row>
    <row r="43" spans="1:8" ht="25.5" x14ac:dyDescent="0.25">
      <c r="A43" s="151"/>
      <c r="B43" s="151"/>
      <c r="C43" s="93" t="s">
        <v>161</v>
      </c>
      <c r="D43" s="93" t="s">
        <v>162</v>
      </c>
      <c r="E43" s="93" t="s">
        <v>163</v>
      </c>
      <c r="F43" s="44" t="s">
        <v>4</v>
      </c>
      <c r="G43" s="146"/>
      <c r="H43" s="14"/>
    </row>
    <row r="44" spans="1:8" ht="25.5" x14ac:dyDescent="0.25">
      <c r="A44" s="151"/>
      <c r="B44" s="151"/>
      <c r="C44" s="95" t="s">
        <v>164</v>
      </c>
      <c r="D44" s="95" t="s">
        <v>165</v>
      </c>
      <c r="E44" s="95" t="s">
        <v>166</v>
      </c>
      <c r="F44" s="44" t="s">
        <v>4</v>
      </c>
      <c r="G44" s="147"/>
      <c r="H44" s="14"/>
    </row>
    <row r="45" spans="1:8" ht="27" customHeight="1" x14ac:dyDescent="0.25">
      <c r="A45" s="150" t="s">
        <v>3</v>
      </c>
      <c r="B45" s="150"/>
      <c r="C45" s="45" t="s">
        <v>4</v>
      </c>
      <c r="D45" s="45" t="s">
        <v>5</v>
      </c>
      <c r="E45" s="45" t="s">
        <v>6</v>
      </c>
      <c r="F45" s="36" t="s">
        <v>7</v>
      </c>
      <c r="G45" s="45" t="s">
        <v>227</v>
      </c>
      <c r="H45" s="14"/>
    </row>
    <row r="46" spans="1:8" ht="38.25" x14ac:dyDescent="0.25">
      <c r="A46" s="151" t="s">
        <v>167</v>
      </c>
      <c r="B46" s="151"/>
      <c r="C46" s="95" t="s">
        <v>168</v>
      </c>
      <c r="D46" s="95" t="s">
        <v>169</v>
      </c>
      <c r="E46" s="95" t="s">
        <v>170</v>
      </c>
      <c r="F46" s="39" t="s">
        <v>4</v>
      </c>
      <c r="G46" s="145">
        <f>('Control de cambios'!E33*0.025)+('Control de cambios'!E34*0.025)</f>
        <v>5</v>
      </c>
      <c r="H46" s="14"/>
    </row>
    <row r="47" spans="1:8" ht="25.5" x14ac:dyDescent="0.25">
      <c r="A47" s="151"/>
      <c r="B47" s="151"/>
      <c r="C47" s="95" t="s">
        <v>171</v>
      </c>
      <c r="D47" s="95" t="s">
        <v>172</v>
      </c>
      <c r="E47" s="95" t="s">
        <v>173</v>
      </c>
      <c r="F47" s="39" t="s">
        <v>4</v>
      </c>
      <c r="G47" s="147"/>
      <c r="H47" s="14"/>
    </row>
    <row r="48" spans="1:8" ht="29.25" customHeight="1" x14ac:dyDescent="0.25">
      <c r="A48" s="150" t="s">
        <v>3</v>
      </c>
      <c r="B48" s="150"/>
      <c r="C48" s="45" t="s">
        <v>4</v>
      </c>
      <c r="D48" s="45" t="s">
        <v>5</v>
      </c>
      <c r="E48" s="45" t="s">
        <v>6</v>
      </c>
      <c r="F48" s="36" t="s">
        <v>7</v>
      </c>
      <c r="G48" s="45" t="s">
        <v>227</v>
      </c>
      <c r="H48" s="15"/>
    </row>
    <row r="49" spans="1:8" ht="29.25" customHeight="1" x14ac:dyDescent="0.25">
      <c r="A49" s="151" t="s">
        <v>174</v>
      </c>
      <c r="B49" s="151"/>
      <c r="C49" s="95" t="s">
        <v>175</v>
      </c>
      <c r="D49" s="95" t="s">
        <v>176</v>
      </c>
      <c r="E49" s="95" t="s">
        <v>177</v>
      </c>
      <c r="F49" s="39" t="s">
        <v>4</v>
      </c>
      <c r="G49" s="145">
        <f>('Control de cambios'!E35*0.025)+('Control de cambios'!E36*0.025)</f>
        <v>5</v>
      </c>
      <c r="H49" s="15"/>
    </row>
    <row r="50" spans="1:8" ht="38.25" x14ac:dyDescent="0.25">
      <c r="A50" s="151"/>
      <c r="B50" s="151"/>
      <c r="C50" s="95" t="s">
        <v>178</v>
      </c>
      <c r="D50" s="95" t="s">
        <v>179</v>
      </c>
      <c r="E50" s="95" t="s">
        <v>180</v>
      </c>
      <c r="F50" s="39" t="s">
        <v>4</v>
      </c>
      <c r="G50" s="147"/>
      <c r="H50" s="14"/>
    </row>
    <row r="51" spans="1:8" ht="26.25" customHeight="1" x14ac:dyDescent="0.25">
      <c r="A51" s="150" t="s">
        <v>3</v>
      </c>
      <c r="B51" s="150"/>
      <c r="C51" s="40" t="s">
        <v>4</v>
      </c>
      <c r="D51" s="40" t="s">
        <v>5</v>
      </c>
      <c r="E51" s="40" t="s">
        <v>6</v>
      </c>
      <c r="F51" s="36" t="s">
        <v>7</v>
      </c>
      <c r="G51" s="45" t="s">
        <v>227</v>
      </c>
      <c r="H51" s="14"/>
    </row>
    <row r="52" spans="1:8" s="97" customFormat="1" ht="38.25" x14ac:dyDescent="0.25">
      <c r="A52" s="151" t="s">
        <v>181</v>
      </c>
      <c r="B52" s="151"/>
      <c r="C52" s="92" t="s">
        <v>205</v>
      </c>
      <c r="D52" s="92" t="s">
        <v>183</v>
      </c>
      <c r="E52" s="92" t="s">
        <v>184</v>
      </c>
      <c r="F52" s="44" t="s">
        <v>4</v>
      </c>
      <c r="G52" s="145">
        <f>('Control de cambios'!E37*0.0125)+('Control de cambios'!E38*0.0125)+('Control de cambios'!E39*0.0125)+('Control de cambios'!E40*0.0125)</f>
        <v>5</v>
      </c>
      <c r="H52" s="96"/>
    </row>
    <row r="53" spans="1:8" s="97" customFormat="1" ht="38.25" x14ac:dyDescent="0.25">
      <c r="A53" s="151"/>
      <c r="B53" s="151"/>
      <c r="C53" s="92" t="s">
        <v>185</v>
      </c>
      <c r="D53" s="92" t="s">
        <v>186</v>
      </c>
      <c r="E53" s="92" t="s">
        <v>187</v>
      </c>
      <c r="F53" s="44" t="s">
        <v>4</v>
      </c>
      <c r="G53" s="146"/>
      <c r="H53" s="96"/>
    </row>
    <row r="54" spans="1:8" s="97" customFormat="1" ht="63.75" x14ac:dyDescent="0.25">
      <c r="A54" s="151"/>
      <c r="B54" s="151"/>
      <c r="C54" s="92" t="s">
        <v>188</v>
      </c>
      <c r="D54" s="92" t="s">
        <v>189</v>
      </c>
      <c r="E54" s="92" t="s">
        <v>226</v>
      </c>
      <c r="F54" s="44" t="s">
        <v>4</v>
      </c>
      <c r="G54" s="146"/>
      <c r="H54" s="96"/>
    </row>
    <row r="55" spans="1:8" ht="38.25" x14ac:dyDescent="0.25">
      <c r="A55" s="151"/>
      <c r="B55" s="151"/>
      <c r="C55" s="92" t="s">
        <v>190</v>
      </c>
      <c r="D55" s="92" t="s">
        <v>191</v>
      </c>
      <c r="E55" s="92" t="s">
        <v>192</v>
      </c>
      <c r="F55" s="39" t="s">
        <v>4</v>
      </c>
      <c r="G55" s="147"/>
      <c r="H55" s="14"/>
    </row>
    <row r="56" spans="1:8" ht="25.5" x14ac:dyDescent="0.25">
      <c r="A56" s="150" t="s">
        <v>3</v>
      </c>
      <c r="B56" s="150"/>
      <c r="C56" s="40" t="s">
        <v>4</v>
      </c>
      <c r="D56" s="40" t="s">
        <v>5</v>
      </c>
      <c r="E56" s="40" t="s">
        <v>6</v>
      </c>
      <c r="F56" s="36" t="s">
        <v>7</v>
      </c>
      <c r="G56" s="45" t="s">
        <v>227</v>
      </c>
      <c r="H56" s="14"/>
    </row>
    <row r="57" spans="1:8" ht="25.5" x14ac:dyDescent="0.25">
      <c r="A57" s="151" t="s">
        <v>182</v>
      </c>
      <c r="B57" s="151"/>
      <c r="C57" s="98" t="s">
        <v>193</v>
      </c>
      <c r="D57" s="98" t="s">
        <v>194</v>
      </c>
      <c r="E57" s="98" t="s">
        <v>195</v>
      </c>
      <c r="F57" s="44" t="s">
        <v>4</v>
      </c>
      <c r="G57" s="145">
        <f>('Control de cambios'!E41*0.0125)+('Control de cambios'!E42*0.0125)+('Control de cambios'!E43*0.0125)+('Control de cambios'!E44*0.0125)</f>
        <v>5</v>
      </c>
      <c r="H57" s="14"/>
    </row>
    <row r="58" spans="1:8" ht="25.5" x14ac:dyDescent="0.25">
      <c r="A58" s="151"/>
      <c r="B58" s="151"/>
      <c r="C58" s="98" t="s">
        <v>196</v>
      </c>
      <c r="D58" s="98" t="s">
        <v>197</v>
      </c>
      <c r="E58" s="98" t="s">
        <v>198</v>
      </c>
      <c r="F58" s="44" t="s">
        <v>4</v>
      </c>
      <c r="G58" s="146"/>
      <c r="H58" s="14"/>
    </row>
    <row r="59" spans="1:8" ht="25.5" x14ac:dyDescent="0.25">
      <c r="A59" s="151"/>
      <c r="B59" s="151"/>
      <c r="C59" s="92" t="s">
        <v>199</v>
      </c>
      <c r="D59" s="92" t="s">
        <v>200</v>
      </c>
      <c r="E59" s="92" t="s">
        <v>201</v>
      </c>
      <c r="F59" s="44" t="s">
        <v>4</v>
      </c>
      <c r="G59" s="146"/>
      <c r="H59" s="14"/>
    </row>
    <row r="60" spans="1:8" ht="36" customHeight="1" x14ac:dyDescent="0.25">
      <c r="A60" s="151"/>
      <c r="B60" s="151"/>
      <c r="C60" s="99" t="s">
        <v>202</v>
      </c>
      <c r="D60" s="99" t="s">
        <v>203</v>
      </c>
      <c r="E60" s="99" t="s">
        <v>204</v>
      </c>
      <c r="F60" s="39" t="s">
        <v>4</v>
      </c>
      <c r="G60" s="147"/>
      <c r="H60" s="14"/>
    </row>
    <row r="61" spans="1:8" ht="43.5" customHeight="1" x14ac:dyDescent="0.25">
      <c r="A61" s="156" t="s">
        <v>13</v>
      </c>
      <c r="B61" s="156"/>
      <c r="C61" s="156"/>
      <c r="D61" s="156"/>
      <c r="E61" s="156"/>
      <c r="F61" s="156"/>
      <c r="G61" s="68">
        <f>SUM(G6:G60)</f>
        <v>100</v>
      </c>
      <c r="H61" s="37"/>
    </row>
  </sheetData>
  <sheetProtection algorithmName="SHA-512" hashValue="Ura1/2vbm6tRjCxNEkSPvWFgDeAXdaGBfve6r/EY1W3iTM8JPowCdGz80ki7U/sjhVTeJ+z3Kf7Rd/V+1pO0OA==" saltValue="FnN35+4YZbsvFFz8+fLu9w==" spinCount="100000" sheet="1" objects="1" scenarios="1"/>
  <mergeCells count="38">
    <mergeCell ref="A61:F61"/>
    <mergeCell ref="G22:G24"/>
    <mergeCell ref="G17:G20"/>
    <mergeCell ref="G6:G8"/>
    <mergeCell ref="G10:G11"/>
    <mergeCell ref="G13:G15"/>
    <mergeCell ref="G26:G28"/>
    <mergeCell ref="A51:B51"/>
    <mergeCell ref="A52:B55"/>
    <mergeCell ref="A56:B56"/>
    <mergeCell ref="A57:B60"/>
    <mergeCell ref="A45:B45"/>
    <mergeCell ref="A46:B47"/>
    <mergeCell ref="A48:B48"/>
    <mergeCell ref="A49:B50"/>
    <mergeCell ref="A35:B35"/>
    <mergeCell ref="A36:B40"/>
    <mergeCell ref="A41:B41"/>
    <mergeCell ref="A42:B44"/>
    <mergeCell ref="A13:A28"/>
    <mergeCell ref="A30:B34"/>
    <mergeCell ref="A29:B29"/>
    <mergeCell ref="B26:B28"/>
    <mergeCell ref="B22:B24"/>
    <mergeCell ref="B17:B20"/>
    <mergeCell ref="B13:B15"/>
    <mergeCell ref="A10:B11"/>
    <mergeCell ref="A6:B8"/>
    <mergeCell ref="A5:B5"/>
    <mergeCell ref="A9:B9"/>
    <mergeCell ref="A12:B12"/>
    <mergeCell ref="G30:G34"/>
    <mergeCell ref="G42:G44"/>
    <mergeCell ref="G46:G47"/>
    <mergeCell ref="G57:G60"/>
    <mergeCell ref="G36:G40"/>
    <mergeCell ref="G49:G50"/>
    <mergeCell ref="G52:G5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'Control de cambios'!$B$6:$D$6</xm:f>
          </x14:formula1>
          <xm:sqref>F14:F15 F18:F20 F22:F24 F26:F28</xm:sqref>
        </x14:dataValidation>
        <x14:dataValidation type="list" allowBlank="1" showInputMessage="1" showErrorMessage="1">
          <x14:formula1>
            <xm:f>'Control de cambios'!$B$5:$D$5</xm:f>
          </x14:formula1>
          <xm:sqref>F13 F17</xm:sqref>
        </x14:dataValidation>
        <x14:dataValidation type="list" allowBlank="1" showInputMessage="1" showErrorMessage="1">
          <x14:formula1>
            <xm:f>'Control de cambios'!$B$2:$D$2</xm:f>
          </x14:formula1>
          <xm:sqref>F6</xm:sqref>
        </x14:dataValidation>
        <x14:dataValidation type="list" allowBlank="1" showInputMessage="1" showErrorMessage="1">
          <x14:formula1>
            <xm:f>'Control de cambios'!$B$3:$D$3</xm:f>
          </x14:formula1>
          <xm:sqref>F7 F10</xm:sqref>
        </x14:dataValidation>
        <x14:dataValidation type="list" allowBlank="1" showInputMessage="1" showErrorMessage="1">
          <x14:formula1>
            <xm:f>'Control de cambios'!$B$4:$D$4</xm:f>
          </x14:formula1>
          <xm:sqref>F8 F11</xm:sqref>
        </x14:dataValidation>
        <x14:dataValidation type="list" allowBlank="1" showInputMessage="1" showErrorMessage="1">
          <x14:formula1>
            <xm:f>'Control de cambios'!$B$7:$D$7</xm:f>
          </x14:formula1>
          <xm:sqref>F30:F34 F36:F40 F42:F44 F52:F54 F57:F59</xm:sqref>
        </x14:dataValidation>
        <x14:dataValidation type="list" allowBlank="1" showInputMessage="1" showErrorMessage="1">
          <x14:formula1>
            <xm:f>'Control de cambios'!$B$17:$D$17</xm:f>
          </x14:formula1>
          <xm:sqref>F46 F49</xm:sqref>
        </x14:dataValidation>
        <x14:dataValidation type="list" allowBlank="1" showInputMessage="1" showErrorMessage="1">
          <x14:formula1>
            <xm:f>'Control de cambios'!$B$18:$D$18</xm:f>
          </x14:formula1>
          <xm:sqref>F47 F50</xm:sqref>
        </x14:dataValidation>
        <x14:dataValidation type="list" allowBlank="1" showInputMessage="1" showErrorMessage="1">
          <x14:formula1>
            <xm:f>'Control de cambios'!$B$33:$D$33</xm:f>
          </x14:formula1>
          <xm:sqref>F55 F60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85" zoomScaleNormal="85" workbookViewId="0">
      <selection activeCell="E18" sqref="E18"/>
    </sheetView>
  </sheetViews>
  <sheetFormatPr baseColWidth="10" defaultRowHeight="15" x14ac:dyDescent="0.25"/>
  <cols>
    <col min="1" max="1" width="13.85546875" customWidth="1"/>
    <col min="2" max="2" width="39.5703125" customWidth="1"/>
    <col min="3" max="3" width="17.42578125" customWidth="1"/>
    <col min="4" max="4" width="18.42578125" customWidth="1"/>
    <col min="5" max="5" width="18.7109375" customWidth="1"/>
  </cols>
  <sheetData>
    <row r="1" spans="1:6" ht="15" customHeight="1" x14ac:dyDescent="0.25">
      <c r="A1" s="169"/>
      <c r="B1" s="161" t="s">
        <v>14</v>
      </c>
      <c r="C1" s="162"/>
      <c r="D1" s="30" t="s">
        <v>15</v>
      </c>
      <c r="F1" s="9"/>
    </row>
    <row r="2" spans="1:6" ht="15" customHeight="1" x14ac:dyDescent="0.25">
      <c r="A2" s="170"/>
      <c r="B2" s="163" t="s">
        <v>16</v>
      </c>
      <c r="C2" s="164"/>
      <c r="D2" s="30" t="s">
        <v>17</v>
      </c>
      <c r="F2" s="9"/>
    </row>
    <row r="3" spans="1:6" ht="15" customHeight="1" x14ac:dyDescent="0.25">
      <c r="A3" s="171"/>
      <c r="B3" s="165" t="s">
        <v>245</v>
      </c>
      <c r="C3" s="166"/>
      <c r="D3" s="30" t="s">
        <v>18</v>
      </c>
      <c r="F3" s="9"/>
    </row>
    <row r="4" spans="1:6" ht="15" customHeight="1" x14ac:dyDescent="0.25">
      <c r="A4" s="73"/>
      <c r="B4" s="74"/>
      <c r="C4" s="74"/>
      <c r="D4" s="75"/>
      <c r="F4" s="9"/>
    </row>
    <row r="5" spans="1:6" x14ac:dyDescent="0.25">
      <c r="A5" s="8" t="s">
        <v>78</v>
      </c>
      <c r="B5" s="172"/>
      <c r="C5" s="173"/>
      <c r="D5" s="174"/>
    </row>
    <row r="6" spans="1:6" x14ac:dyDescent="0.25">
      <c r="A6" s="159" t="s">
        <v>19</v>
      </c>
      <c r="B6" s="160"/>
      <c r="C6" s="160"/>
      <c r="D6" s="160"/>
      <c r="E6" s="34"/>
    </row>
    <row r="7" spans="1:6" x14ac:dyDescent="0.25">
      <c r="A7" s="6"/>
      <c r="B7" s="168"/>
      <c r="C7" s="168"/>
      <c r="D7" s="168"/>
      <c r="E7" s="34"/>
    </row>
    <row r="8" spans="1:6" x14ac:dyDescent="0.25">
      <c r="A8" s="32" t="s">
        <v>51</v>
      </c>
      <c r="B8" s="157"/>
      <c r="C8" s="157"/>
      <c r="D8" s="157"/>
      <c r="E8" s="34"/>
    </row>
    <row r="9" spans="1:6" x14ac:dyDescent="0.25">
      <c r="A9" s="46" t="s">
        <v>20</v>
      </c>
      <c r="B9" s="157"/>
      <c r="C9" s="157"/>
      <c r="D9" s="157"/>
      <c r="E9" s="34"/>
    </row>
    <row r="10" spans="1:6" x14ac:dyDescent="0.25">
      <c r="A10" s="46" t="s">
        <v>305</v>
      </c>
      <c r="B10" s="157" t="s">
        <v>249</v>
      </c>
      <c r="C10" s="157"/>
      <c r="D10" s="157"/>
      <c r="E10" s="34"/>
    </row>
    <row r="11" spans="1:6" x14ac:dyDescent="0.25">
      <c r="A11" s="46" t="s">
        <v>304</v>
      </c>
      <c r="B11" s="157" t="s">
        <v>261</v>
      </c>
      <c r="C11" s="157"/>
      <c r="D11" s="157"/>
      <c r="E11" s="34"/>
    </row>
    <row r="12" spans="1:6" x14ac:dyDescent="0.25">
      <c r="A12" s="8"/>
      <c r="B12" s="167"/>
      <c r="C12" s="167"/>
      <c r="D12" s="167"/>
      <c r="E12" s="34"/>
    </row>
    <row r="13" spans="1:6" x14ac:dyDescent="0.25">
      <c r="A13" s="159" t="s">
        <v>21</v>
      </c>
      <c r="B13" s="160"/>
      <c r="C13" s="160"/>
      <c r="D13" s="160"/>
      <c r="E13" s="34"/>
    </row>
    <row r="14" spans="1:6" x14ac:dyDescent="0.25">
      <c r="A14" s="8"/>
      <c r="B14" s="181"/>
      <c r="C14" s="181"/>
      <c r="D14" s="181"/>
      <c r="E14" s="34"/>
    </row>
    <row r="15" spans="1:6" x14ac:dyDescent="0.25">
      <c r="A15" s="31" t="s">
        <v>58</v>
      </c>
      <c r="B15" s="157"/>
      <c r="C15" s="157"/>
      <c r="D15" s="157"/>
      <c r="E15" s="34"/>
    </row>
    <row r="16" spans="1:6" x14ac:dyDescent="0.25">
      <c r="A16" s="32" t="s">
        <v>22</v>
      </c>
      <c r="B16" s="157"/>
      <c r="C16" s="157"/>
      <c r="D16" s="157"/>
      <c r="E16" s="34"/>
    </row>
    <row r="17" spans="1:5" x14ac:dyDescent="0.25">
      <c r="A17" s="32" t="s">
        <v>23</v>
      </c>
      <c r="B17" s="157"/>
      <c r="C17" s="157"/>
      <c r="D17" s="157"/>
      <c r="E17" s="34"/>
    </row>
    <row r="18" spans="1:5" ht="30" x14ac:dyDescent="0.25">
      <c r="A18" s="31" t="s">
        <v>24</v>
      </c>
      <c r="B18" s="157"/>
      <c r="C18" s="157"/>
      <c r="D18" s="157"/>
      <c r="E18" s="34"/>
    </row>
    <row r="19" spans="1:5" x14ac:dyDescent="0.25">
      <c r="A19" s="32" t="s">
        <v>52</v>
      </c>
      <c r="B19" s="157"/>
      <c r="C19" s="157"/>
      <c r="D19" s="157"/>
      <c r="E19" s="34"/>
    </row>
    <row r="20" spans="1:5" ht="45" x14ac:dyDescent="0.25">
      <c r="A20" s="53" t="s">
        <v>59</v>
      </c>
      <c r="B20" s="183" t="s">
        <v>285</v>
      </c>
      <c r="C20" s="183"/>
      <c r="D20" s="183"/>
      <c r="E20" s="34"/>
    </row>
    <row r="21" spans="1:5" ht="45" x14ac:dyDescent="0.25">
      <c r="A21" s="33" t="s">
        <v>25</v>
      </c>
      <c r="B21" s="183" t="s">
        <v>55</v>
      </c>
      <c r="C21" s="183"/>
      <c r="D21" s="183"/>
      <c r="E21" s="34"/>
    </row>
    <row r="22" spans="1:5" x14ac:dyDescent="0.25">
      <c r="A22" s="6"/>
      <c r="B22" s="7"/>
      <c r="C22" s="7"/>
      <c r="D22" s="7"/>
      <c r="E22" s="34"/>
    </row>
    <row r="23" spans="1:5" x14ac:dyDescent="0.25">
      <c r="A23" s="184" t="s">
        <v>26</v>
      </c>
      <c r="B23" s="185"/>
      <c r="C23" s="185"/>
      <c r="D23" s="186"/>
      <c r="E23" s="34"/>
    </row>
    <row r="24" spans="1:5" ht="30" x14ac:dyDescent="0.25">
      <c r="A24" s="187" t="s">
        <v>50</v>
      </c>
      <c r="B24" s="187"/>
      <c r="C24" s="16" t="s">
        <v>27</v>
      </c>
      <c r="D24" s="16" t="s">
        <v>43</v>
      </c>
    </row>
    <row r="25" spans="1:5" x14ac:dyDescent="0.25">
      <c r="A25" s="177" t="s">
        <v>233</v>
      </c>
      <c r="B25" s="177"/>
      <c r="C25" s="17">
        <f>'1. Fmto. Rúbrica'!G6</f>
        <v>5</v>
      </c>
      <c r="D25" s="102">
        <v>5</v>
      </c>
    </row>
    <row r="26" spans="1:5" x14ac:dyDescent="0.25">
      <c r="A26" s="177" t="s">
        <v>234</v>
      </c>
      <c r="B26" s="177"/>
      <c r="C26" s="18">
        <f>'1. Fmto. Rúbrica'!G10</f>
        <v>5</v>
      </c>
      <c r="D26" s="102">
        <v>5</v>
      </c>
    </row>
    <row r="27" spans="1:5" x14ac:dyDescent="0.25">
      <c r="A27" s="177" t="s">
        <v>235</v>
      </c>
      <c r="B27" s="177"/>
      <c r="C27" s="19">
        <f>'1. Fmto. Rúbrica'!G13</f>
        <v>5</v>
      </c>
      <c r="D27" s="35">
        <v>5</v>
      </c>
    </row>
    <row r="28" spans="1:5" x14ac:dyDescent="0.25">
      <c r="A28" s="177" t="s">
        <v>236</v>
      </c>
      <c r="B28" s="177"/>
      <c r="C28" s="19">
        <f>'1. Fmto. Rúbrica'!G17</f>
        <v>5</v>
      </c>
      <c r="D28" s="35">
        <v>5</v>
      </c>
    </row>
    <row r="29" spans="1:5" ht="15.75" customHeight="1" x14ac:dyDescent="0.25">
      <c r="A29" s="177" t="s">
        <v>237</v>
      </c>
      <c r="B29" s="177"/>
      <c r="C29" s="19">
        <f>'1. Fmto. Rúbrica'!G22</f>
        <v>5</v>
      </c>
      <c r="D29" s="35">
        <v>5</v>
      </c>
    </row>
    <row r="30" spans="1:5" x14ac:dyDescent="0.25">
      <c r="A30" s="177" t="s">
        <v>238</v>
      </c>
      <c r="B30" s="177"/>
      <c r="C30" s="19">
        <f>'1. Fmto. Rúbrica'!G26</f>
        <v>5</v>
      </c>
      <c r="D30" s="35">
        <v>5</v>
      </c>
    </row>
    <row r="31" spans="1:5" x14ac:dyDescent="0.25">
      <c r="A31" s="178" t="s">
        <v>239</v>
      </c>
      <c r="B31" s="179"/>
      <c r="C31" s="19">
        <f>'1. Fmto. Rúbrica'!G30</f>
        <v>15</v>
      </c>
      <c r="D31" s="35">
        <v>15</v>
      </c>
    </row>
    <row r="32" spans="1:5" x14ac:dyDescent="0.25">
      <c r="A32" s="178" t="s">
        <v>240</v>
      </c>
      <c r="B32" s="179"/>
      <c r="C32" s="19">
        <f>'1. Fmto. Rúbrica'!G36</f>
        <v>15</v>
      </c>
      <c r="D32" s="35">
        <v>15</v>
      </c>
    </row>
    <row r="33" spans="1:4" x14ac:dyDescent="0.25">
      <c r="A33" s="178" t="s">
        <v>241</v>
      </c>
      <c r="B33" s="179"/>
      <c r="C33" s="19">
        <f>'1. Fmto. Rúbrica'!G42</f>
        <v>20</v>
      </c>
      <c r="D33" s="35">
        <v>20</v>
      </c>
    </row>
    <row r="34" spans="1:4" x14ac:dyDescent="0.25">
      <c r="A34" s="177" t="s">
        <v>215</v>
      </c>
      <c r="B34" s="177"/>
      <c r="C34" s="19">
        <f>'1. Fmto. Rúbrica'!G46</f>
        <v>5</v>
      </c>
      <c r="D34" s="35">
        <v>5</v>
      </c>
    </row>
    <row r="35" spans="1:4" x14ac:dyDescent="0.25">
      <c r="A35" s="177" t="s">
        <v>242</v>
      </c>
      <c r="B35" s="177"/>
      <c r="C35" s="19">
        <f>'1. Fmto. Rúbrica'!G49</f>
        <v>5</v>
      </c>
      <c r="D35" s="35">
        <v>5</v>
      </c>
    </row>
    <row r="36" spans="1:4" x14ac:dyDescent="0.25">
      <c r="A36" s="178" t="s">
        <v>9</v>
      </c>
      <c r="B36" s="179"/>
      <c r="C36" s="19">
        <f>'1. Fmto. Rúbrica'!G52</f>
        <v>5</v>
      </c>
      <c r="D36" s="35">
        <v>5</v>
      </c>
    </row>
    <row r="37" spans="1:4" x14ac:dyDescent="0.25">
      <c r="A37" s="177" t="s">
        <v>243</v>
      </c>
      <c r="B37" s="177"/>
      <c r="C37" s="19">
        <f>'1. Fmto. Rúbrica'!G57</f>
        <v>5</v>
      </c>
      <c r="D37" s="35">
        <v>5</v>
      </c>
    </row>
    <row r="38" spans="1:4" x14ac:dyDescent="0.25">
      <c r="A38" s="176" t="s">
        <v>12</v>
      </c>
      <c r="B38" s="176"/>
      <c r="C38" s="47">
        <f>SUM(C25:C37)</f>
        <v>100</v>
      </c>
      <c r="D38" s="20">
        <f>SUM(D25:D37)</f>
        <v>100</v>
      </c>
    </row>
    <row r="39" spans="1:4" x14ac:dyDescent="0.25">
      <c r="A39" s="48"/>
      <c r="B39" s="48"/>
      <c r="C39" s="49"/>
      <c r="D39" s="49"/>
    </row>
    <row r="40" spans="1:4" x14ac:dyDescent="0.25">
      <c r="A40" s="48"/>
      <c r="B40" s="48"/>
      <c r="C40" s="49"/>
      <c r="D40" s="49"/>
    </row>
    <row r="41" spans="1:4" x14ac:dyDescent="0.25">
      <c r="A41" s="182" t="s">
        <v>42</v>
      </c>
      <c r="B41" s="182"/>
      <c r="C41" s="182"/>
      <c r="D41" s="50">
        <f>C38*5/100</f>
        <v>5</v>
      </c>
    </row>
    <row r="42" spans="1:4" x14ac:dyDescent="0.25">
      <c r="A42" s="175" t="s">
        <v>37</v>
      </c>
      <c r="B42" s="175"/>
      <c r="C42" s="175"/>
      <c r="D42" s="51">
        <v>3</v>
      </c>
    </row>
    <row r="43" spans="1:4" x14ac:dyDescent="0.25">
      <c r="A43" s="48"/>
      <c r="B43" s="48"/>
      <c r="C43" s="48"/>
      <c r="D43" s="48"/>
    </row>
    <row r="44" spans="1:4" x14ac:dyDescent="0.25">
      <c r="A44" s="176" t="s">
        <v>44</v>
      </c>
      <c r="B44" s="176"/>
      <c r="C44" s="176"/>
      <c r="D44" s="52" t="str">
        <f>IF(D41&gt;=D42,'Control de cambios'!B54,'Control de cambios'!B55)</f>
        <v>APROBADO</v>
      </c>
    </row>
    <row r="47" spans="1:4" x14ac:dyDescent="0.25">
      <c r="B47" s="180"/>
      <c r="C47" s="180"/>
    </row>
    <row r="48" spans="1:4" x14ac:dyDescent="0.25">
      <c r="B48" s="158" t="s">
        <v>79</v>
      </c>
      <c r="C48" s="158"/>
    </row>
  </sheetData>
  <mergeCells count="42">
    <mergeCell ref="B14:D14"/>
    <mergeCell ref="A37:B37"/>
    <mergeCell ref="A38:B38"/>
    <mergeCell ref="A41:C41"/>
    <mergeCell ref="B19:D19"/>
    <mergeCell ref="B20:D20"/>
    <mergeCell ref="B21:D21"/>
    <mergeCell ref="A23:D23"/>
    <mergeCell ref="A24:B24"/>
    <mergeCell ref="A25:B25"/>
    <mergeCell ref="B15:D15"/>
    <mergeCell ref="B16:D16"/>
    <mergeCell ref="B17:D17"/>
    <mergeCell ref="B18:D18"/>
    <mergeCell ref="A27:B27"/>
    <mergeCell ref="A28:B28"/>
    <mergeCell ref="B47:C47"/>
    <mergeCell ref="A32:B32"/>
    <mergeCell ref="A33:B33"/>
    <mergeCell ref="A36:B36"/>
    <mergeCell ref="A35:B35"/>
    <mergeCell ref="A26:B26"/>
    <mergeCell ref="A31:B31"/>
    <mergeCell ref="A29:B29"/>
    <mergeCell ref="A30:B30"/>
    <mergeCell ref="A34:B34"/>
    <mergeCell ref="B10:D10"/>
    <mergeCell ref="B11:D11"/>
    <mergeCell ref="B48:C48"/>
    <mergeCell ref="A13:D13"/>
    <mergeCell ref="B1:C1"/>
    <mergeCell ref="B2:C2"/>
    <mergeCell ref="B3:C3"/>
    <mergeCell ref="B12:D12"/>
    <mergeCell ref="B7:D7"/>
    <mergeCell ref="B8:D8"/>
    <mergeCell ref="B9:D9"/>
    <mergeCell ref="A6:D6"/>
    <mergeCell ref="A1:A3"/>
    <mergeCell ref="B5:D5"/>
    <mergeCell ref="A42:C42"/>
    <mergeCell ref="A44:C44"/>
  </mergeCells>
  <dataValidations count="2">
    <dataValidation type="list" allowBlank="1" showInputMessage="1" showErrorMessage="1" sqref="B20:D20">
      <formula1>INDIRECT(B11)</formula1>
    </dataValidation>
    <dataValidation type="list" allowBlank="1" showInputMessage="1" showErrorMessage="1" sqref="B11:D11">
      <formula1>INDIRECT(B10)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'Control de cambios'!$A$58:$A$60</xm:f>
          </x14:formula1>
          <xm:sqref>B21:D21</xm:sqref>
        </x14:dataValidation>
        <x14:dataValidation type="list" allowBlank="1" showInputMessage="1" showErrorMessage="1">
          <x14:formula1>
            <xm:f>'Control de cambios'!$B$62:$F$62</xm:f>
          </x14:formula1>
          <xm:sqref>B10:D10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abSelected="1" workbookViewId="0">
      <selection activeCell="D94" sqref="D94"/>
    </sheetView>
  </sheetViews>
  <sheetFormatPr baseColWidth="10" defaultRowHeight="15" x14ac:dyDescent="0.25"/>
  <cols>
    <col min="1" max="1" width="15.85546875" customWidth="1"/>
    <col min="2" max="2" width="26.5703125" customWidth="1"/>
    <col min="3" max="3" width="29.28515625" customWidth="1"/>
    <col min="4" max="4" width="38.42578125" customWidth="1"/>
    <col min="5" max="6" width="32.7109375" customWidth="1"/>
  </cols>
  <sheetData>
    <row r="1" spans="1:5" x14ac:dyDescent="0.25">
      <c r="A1" s="54" t="s">
        <v>11</v>
      </c>
      <c r="B1" s="193" t="s">
        <v>10</v>
      </c>
      <c r="C1" s="193"/>
      <c r="D1" s="193"/>
      <c r="E1" s="55" t="s">
        <v>28</v>
      </c>
    </row>
    <row r="2" spans="1:5" x14ac:dyDescent="0.25">
      <c r="A2" s="192" t="s">
        <v>206</v>
      </c>
      <c r="B2" s="56" t="s">
        <v>4</v>
      </c>
      <c r="C2" s="56" t="s">
        <v>8</v>
      </c>
      <c r="D2" s="56" t="s">
        <v>6</v>
      </c>
      <c r="E2" s="57">
        <f>IF('1. Fmto. Rúbrica'!F6="Excelente",100,IF('1. Fmto. Rúbrica'!F6="Regular",50,IF('1. Fmto. Rúbrica'!F6="Deficiente",0)))</f>
        <v>100</v>
      </c>
    </row>
    <row r="3" spans="1:5" x14ac:dyDescent="0.25">
      <c r="A3" s="192"/>
      <c r="B3" s="56" t="s">
        <v>4</v>
      </c>
      <c r="C3" s="56" t="s">
        <v>8</v>
      </c>
      <c r="D3" s="56" t="s">
        <v>6</v>
      </c>
      <c r="E3" s="57">
        <f>IF('1. Fmto. Rúbrica'!F7="Excelente",100,IF('1. Fmto. Rúbrica'!F7="Regular",50,IF('1. Fmto. Rúbrica'!F7="Deficiente",0)))</f>
        <v>100</v>
      </c>
    </row>
    <row r="4" spans="1:5" x14ac:dyDescent="0.25">
      <c r="A4" s="192"/>
      <c r="B4" s="56" t="s">
        <v>4</v>
      </c>
      <c r="C4" s="56" t="s">
        <v>8</v>
      </c>
      <c r="D4" s="56" t="s">
        <v>6</v>
      </c>
      <c r="E4" s="57">
        <f>IF('1. Fmto. Rúbrica'!F8="Excelente",100,IF('1. Fmto. Rúbrica'!F8="Regular",50,IF('1. Fmto. Rúbrica'!F8="Deficiente",0)))</f>
        <v>100</v>
      </c>
    </row>
    <row r="5" spans="1:5" x14ac:dyDescent="0.25">
      <c r="A5" s="192" t="s">
        <v>207</v>
      </c>
      <c r="B5" s="56" t="s">
        <v>4</v>
      </c>
      <c r="C5" s="56" t="s">
        <v>8</v>
      </c>
      <c r="D5" s="56" t="s">
        <v>6</v>
      </c>
      <c r="E5" s="57">
        <f>IF('1. Fmto. Rúbrica'!F10="Excelente",100,IF('1. Fmto. Rúbrica'!F10="Regular",50,IF('1. Fmto. Rúbrica'!F10="Deficiente",0)))</f>
        <v>100</v>
      </c>
    </row>
    <row r="6" spans="1:5" x14ac:dyDescent="0.25">
      <c r="A6" s="192"/>
      <c r="B6" s="56" t="s">
        <v>4</v>
      </c>
      <c r="C6" s="56" t="s">
        <v>8</v>
      </c>
      <c r="D6" s="56" t="s">
        <v>6</v>
      </c>
      <c r="E6" s="57">
        <f>IF('1. Fmto. Rúbrica'!F11="Excelente",100,IF('1. Fmto. Rúbrica'!F11="Regular",50,IF('1. Fmto. Rúbrica'!F11="Deficiente",0)))</f>
        <v>100</v>
      </c>
    </row>
    <row r="7" spans="1:5" ht="15" customHeight="1" x14ac:dyDescent="0.25">
      <c r="A7" s="192" t="s">
        <v>208</v>
      </c>
      <c r="B7" s="56" t="s">
        <v>4</v>
      </c>
      <c r="C7" s="56" t="s">
        <v>8</v>
      </c>
      <c r="D7" s="56" t="s">
        <v>6</v>
      </c>
      <c r="E7" s="57">
        <f>IF('1. Fmto. Rúbrica'!F13="Excelente",100,IF('1. Fmto. Rúbrica'!F13="Regular",50,IF('1. Fmto. Rúbrica'!F13="Deficiente",0)))</f>
        <v>100</v>
      </c>
    </row>
    <row r="8" spans="1:5" x14ac:dyDescent="0.25">
      <c r="A8" s="192"/>
      <c r="B8" s="56" t="s">
        <v>4</v>
      </c>
      <c r="C8" s="56" t="s">
        <v>8</v>
      </c>
      <c r="D8" s="56" t="s">
        <v>6</v>
      </c>
      <c r="E8" s="57">
        <f>IF('1. Fmto. Rúbrica'!F14="Excelente",100,IF('1. Fmto. Rúbrica'!F14="Regular",50,IF('1. Fmto. Rúbrica'!F14="Deficiente",0)))</f>
        <v>100</v>
      </c>
    </row>
    <row r="9" spans="1:5" x14ac:dyDescent="0.25">
      <c r="A9" s="192"/>
      <c r="B9" s="56" t="s">
        <v>4</v>
      </c>
      <c r="C9" s="56" t="s">
        <v>8</v>
      </c>
      <c r="D9" s="56" t="s">
        <v>6</v>
      </c>
      <c r="E9" s="57">
        <f>IF('1. Fmto. Rúbrica'!F15="Excelente",100,IF('1. Fmto. Rúbrica'!F15="Regular",50,IF('1. Fmto. Rúbrica'!F15="Deficiente",0)))</f>
        <v>100</v>
      </c>
    </row>
    <row r="10" spans="1:5" ht="17.25" customHeight="1" x14ac:dyDescent="0.25">
      <c r="A10" s="192" t="s">
        <v>209</v>
      </c>
      <c r="B10" s="56" t="s">
        <v>4</v>
      </c>
      <c r="C10" s="56" t="s">
        <v>8</v>
      </c>
      <c r="D10" s="56" t="s">
        <v>6</v>
      </c>
      <c r="E10" s="57">
        <f>IF('1. Fmto. Rúbrica'!F17="Excelente",100,IF('1. Fmto. Rúbrica'!F17="Regular",50,IF('1. Fmto. Rúbrica'!F17="Deficiente",0)))</f>
        <v>100</v>
      </c>
    </row>
    <row r="11" spans="1:5" ht="14.25" customHeight="1" x14ac:dyDescent="0.25">
      <c r="A11" s="192"/>
      <c r="B11" s="72" t="s">
        <v>4</v>
      </c>
      <c r="C11" s="72" t="s">
        <v>8</v>
      </c>
      <c r="D11" s="72" t="s">
        <v>6</v>
      </c>
      <c r="E11" s="57">
        <f>IF('1. Fmto. Rúbrica'!F18="Excelente",100,IF('1. Fmto. Rúbrica'!F18="Regular",50,IF('1. Fmto. Rúbrica'!F18="Deficiente",0)))</f>
        <v>100</v>
      </c>
    </row>
    <row r="12" spans="1:5" ht="15.75" customHeight="1" x14ac:dyDescent="0.25">
      <c r="A12" s="192"/>
      <c r="B12" s="72" t="s">
        <v>4</v>
      </c>
      <c r="C12" s="72" t="s">
        <v>8</v>
      </c>
      <c r="D12" s="72" t="s">
        <v>6</v>
      </c>
      <c r="E12" s="57">
        <f>IF('1. Fmto. Rúbrica'!F19="Excelente",100,IF('1. Fmto. Rúbrica'!F19="Regular",50,IF('1. Fmto. Rúbrica'!F19="Deficiente",0)))</f>
        <v>100</v>
      </c>
    </row>
    <row r="13" spans="1:5" x14ac:dyDescent="0.25">
      <c r="A13" s="192"/>
      <c r="B13" s="56" t="s">
        <v>4</v>
      </c>
      <c r="C13" s="56" t="s">
        <v>8</v>
      </c>
      <c r="D13" s="56" t="s">
        <v>6</v>
      </c>
      <c r="E13" s="57">
        <f>IF('1. Fmto. Rúbrica'!F20="Excelente",100,IF('1. Fmto. Rúbrica'!F20="Regular",50,IF('1. Fmto. Rúbrica'!F20="Deficiente",0)))</f>
        <v>100</v>
      </c>
    </row>
    <row r="14" spans="1:5" x14ac:dyDescent="0.25">
      <c r="A14" s="192" t="s">
        <v>210</v>
      </c>
      <c r="B14" s="56" t="s">
        <v>4</v>
      </c>
      <c r="C14" s="56" t="s">
        <v>8</v>
      </c>
      <c r="D14" s="56" t="s">
        <v>6</v>
      </c>
      <c r="E14" s="57">
        <f>IF('1. Fmto. Rúbrica'!F22="Excelente",100,IF('1. Fmto. Rúbrica'!F22="Regular",50,IF('1. Fmto. Rúbrica'!F22="Deficiente",0)))</f>
        <v>100</v>
      </c>
    </row>
    <row r="15" spans="1:5" x14ac:dyDescent="0.25">
      <c r="A15" s="192"/>
      <c r="B15" s="56" t="s">
        <v>4</v>
      </c>
      <c r="C15" s="56" t="s">
        <v>8</v>
      </c>
      <c r="D15" s="56" t="s">
        <v>6</v>
      </c>
      <c r="E15" s="57">
        <f>IF('1. Fmto. Rúbrica'!F23="Excelente",100,IF('1. Fmto. Rúbrica'!F23="Regular",50,IF('1. Fmto. Rúbrica'!F23="Deficiente",0)))</f>
        <v>100</v>
      </c>
    </row>
    <row r="16" spans="1:5" x14ac:dyDescent="0.25">
      <c r="A16" s="192"/>
      <c r="B16" s="56" t="s">
        <v>4</v>
      </c>
      <c r="C16" s="56" t="s">
        <v>8</v>
      </c>
      <c r="D16" s="56" t="s">
        <v>6</v>
      </c>
      <c r="E16" s="57">
        <f>IF('1. Fmto. Rúbrica'!F24="Excelente",100,IF('1. Fmto. Rúbrica'!F24="Regular",50,IF('1. Fmto. Rúbrica'!F24="Deficiente",0)))</f>
        <v>100</v>
      </c>
    </row>
    <row r="17" spans="1:5" ht="15.75" customHeight="1" x14ac:dyDescent="0.25">
      <c r="A17" s="192" t="s">
        <v>211</v>
      </c>
      <c r="B17" s="56" t="s">
        <v>4</v>
      </c>
      <c r="C17" s="56" t="s">
        <v>8</v>
      </c>
      <c r="D17" s="56" t="s">
        <v>6</v>
      </c>
      <c r="E17" s="57">
        <f>IF('1. Fmto. Rúbrica'!F26="Excelente",100,IF('1. Fmto. Rúbrica'!F26="Regular",50,IF('1. Fmto. Rúbrica'!F26="Deficiente",0)))</f>
        <v>100</v>
      </c>
    </row>
    <row r="18" spans="1:5" x14ac:dyDescent="0.25">
      <c r="A18" s="192"/>
      <c r="B18" s="56" t="s">
        <v>4</v>
      </c>
      <c r="C18" s="56" t="s">
        <v>8</v>
      </c>
      <c r="D18" s="56" t="s">
        <v>6</v>
      </c>
      <c r="E18" s="57">
        <f>IF('1. Fmto. Rúbrica'!F27="Excelente",100,IF('1. Fmto. Rúbrica'!F27="Regular",50,IF('1. Fmto. Rúbrica'!F27="Deficiente",0)))</f>
        <v>100</v>
      </c>
    </row>
    <row r="19" spans="1:5" x14ac:dyDescent="0.25">
      <c r="A19" s="192"/>
      <c r="B19" s="56" t="s">
        <v>4</v>
      </c>
      <c r="C19" s="56" t="s">
        <v>8</v>
      </c>
      <c r="D19" s="56" t="s">
        <v>6</v>
      </c>
      <c r="E19" s="57">
        <f>IF('1. Fmto. Rúbrica'!F28="Excelente",100,IF('1. Fmto. Rúbrica'!F28="Regular",50,IF('1. Fmto. Rúbrica'!F28="Deficiente",0)))</f>
        <v>100</v>
      </c>
    </row>
    <row r="20" spans="1:5" x14ac:dyDescent="0.25">
      <c r="A20" s="188" t="s">
        <v>212</v>
      </c>
      <c r="B20" s="72" t="s">
        <v>4</v>
      </c>
      <c r="C20" s="72" t="s">
        <v>8</v>
      </c>
      <c r="D20" s="72" t="s">
        <v>6</v>
      </c>
      <c r="E20" s="57">
        <f>IF('1. Fmto. Rúbrica'!F30="Excelente",100,IF('1. Fmto. Rúbrica'!F30="Regular",50,IF('1. Fmto. Rúbrica'!F30="Deficiente",0)))</f>
        <v>100</v>
      </c>
    </row>
    <row r="21" spans="1:5" x14ac:dyDescent="0.25">
      <c r="A21" s="189"/>
      <c r="B21" s="72" t="s">
        <v>4</v>
      </c>
      <c r="C21" s="72" t="s">
        <v>8</v>
      </c>
      <c r="D21" s="72" t="s">
        <v>6</v>
      </c>
      <c r="E21" s="57">
        <f>IF('1. Fmto. Rúbrica'!F31="Excelente",100,IF('1. Fmto. Rúbrica'!F31="Regular",50,IF('1. Fmto. Rúbrica'!F31="Deficiente",0)))</f>
        <v>100</v>
      </c>
    </row>
    <row r="22" spans="1:5" x14ac:dyDescent="0.25">
      <c r="A22" s="189"/>
      <c r="B22" s="72" t="s">
        <v>4</v>
      </c>
      <c r="C22" s="72" t="s">
        <v>8</v>
      </c>
      <c r="D22" s="72" t="s">
        <v>6</v>
      </c>
      <c r="E22" s="57">
        <f>IF('1. Fmto. Rúbrica'!F32="Excelente",100,IF('1. Fmto. Rúbrica'!F32="Regular",50,IF('1. Fmto. Rúbrica'!F32="Deficiente",0)))</f>
        <v>100</v>
      </c>
    </row>
    <row r="23" spans="1:5" x14ac:dyDescent="0.25">
      <c r="A23" s="189"/>
      <c r="B23" s="72" t="s">
        <v>4</v>
      </c>
      <c r="C23" s="72" t="s">
        <v>8</v>
      </c>
      <c r="D23" s="72" t="s">
        <v>6</v>
      </c>
      <c r="E23" s="57">
        <f>IF('1. Fmto. Rúbrica'!F33="Excelente",100,IF('1. Fmto. Rúbrica'!F33="Regular",50,IF('1. Fmto. Rúbrica'!F33="Deficiente",0)))</f>
        <v>100</v>
      </c>
    </row>
    <row r="24" spans="1:5" ht="15.75" customHeight="1" x14ac:dyDescent="0.25">
      <c r="A24" s="190"/>
      <c r="B24" s="56" t="s">
        <v>4</v>
      </c>
      <c r="C24" s="56" t="s">
        <v>8</v>
      </c>
      <c r="D24" s="56" t="s">
        <v>6</v>
      </c>
      <c r="E24" s="57">
        <f>IF('1. Fmto. Rúbrica'!F34="Excelente",100,IF('1. Fmto. Rúbrica'!F34="Regular",50,IF('1. Fmto. Rúbrica'!F34="Deficiente",0)))</f>
        <v>100</v>
      </c>
    </row>
    <row r="25" spans="1:5" ht="15.75" customHeight="1" x14ac:dyDescent="0.25">
      <c r="A25" s="188" t="s">
        <v>213</v>
      </c>
      <c r="B25" s="91" t="s">
        <v>4</v>
      </c>
      <c r="C25" s="91" t="s">
        <v>8</v>
      </c>
      <c r="D25" s="91" t="s">
        <v>6</v>
      </c>
      <c r="E25" s="57">
        <f>IF('1. Fmto. Rúbrica'!F36="Excelente",100,IF('1. Fmto. Rúbrica'!F36="Regular",50,IF('1. Fmto. Rúbrica'!F36="Deficiente",0)))</f>
        <v>100</v>
      </c>
    </row>
    <row r="26" spans="1:5" ht="15.75" customHeight="1" x14ac:dyDescent="0.25">
      <c r="A26" s="189"/>
      <c r="B26" s="91" t="s">
        <v>4</v>
      </c>
      <c r="C26" s="91" t="s">
        <v>8</v>
      </c>
      <c r="D26" s="91" t="s">
        <v>6</v>
      </c>
      <c r="E26" s="57">
        <f>IF('1. Fmto. Rúbrica'!F37="Excelente",100,IF('1. Fmto. Rúbrica'!F37="Regular",50,IF('1. Fmto. Rúbrica'!F37="Deficiente",0)))</f>
        <v>100</v>
      </c>
    </row>
    <row r="27" spans="1:5" ht="15.75" customHeight="1" x14ac:dyDescent="0.25">
      <c r="A27" s="189"/>
      <c r="B27" s="91" t="s">
        <v>4</v>
      </c>
      <c r="C27" s="91" t="s">
        <v>8</v>
      </c>
      <c r="D27" s="91" t="s">
        <v>6</v>
      </c>
      <c r="E27" s="57">
        <f>IF('1. Fmto. Rúbrica'!F38="Excelente",100,IF('1. Fmto. Rúbrica'!F38="Regular",50,IF('1. Fmto. Rúbrica'!F38="Deficiente",0)))</f>
        <v>100</v>
      </c>
    </row>
    <row r="28" spans="1:5" ht="15.75" customHeight="1" x14ac:dyDescent="0.25">
      <c r="A28" s="189"/>
      <c r="B28" s="91" t="s">
        <v>4</v>
      </c>
      <c r="C28" s="91" t="s">
        <v>8</v>
      </c>
      <c r="D28" s="91" t="s">
        <v>6</v>
      </c>
      <c r="E28" s="57">
        <f>IF('1. Fmto. Rúbrica'!F39="Excelente",100,IF('1. Fmto. Rúbrica'!F39="Regular",50,IF('1. Fmto. Rúbrica'!F39="Deficiente",0)))</f>
        <v>100</v>
      </c>
    </row>
    <row r="29" spans="1:5" ht="15.75" customHeight="1" x14ac:dyDescent="0.25">
      <c r="A29" s="189"/>
      <c r="B29" s="91" t="s">
        <v>4</v>
      </c>
      <c r="C29" s="91" t="s">
        <v>8</v>
      </c>
      <c r="D29" s="91" t="s">
        <v>6</v>
      </c>
      <c r="E29" s="57">
        <f>IF('1. Fmto. Rúbrica'!F40="Excelente",100,IF('1. Fmto. Rúbrica'!F40="Regular",50,IF('1. Fmto. Rúbrica'!F40="Deficiente",0)))</f>
        <v>100</v>
      </c>
    </row>
    <row r="30" spans="1:5" ht="15.75" customHeight="1" x14ac:dyDescent="0.25">
      <c r="A30" s="192" t="s">
        <v>214</v>
      </c>
      <c r="B30" s="91" t="s">
        <v>4</v>
      </c>
      <c r="C30" s="91" t="s">
        <v>8</v>
      </c>
      <c r="D30" s="91" t="s">
        <v>6</v>
      </c>
      <c r="E30" s="57">
        <f>IF('1. Fmto. Rúbrica'!F42="Excelente",100,IF('1. Fmto. Rúbrica'!F42="Regular",50,IF('1. Fmto. Rúbrica'!F42="Deficiente",0)))</f>
        <v>100</v>
      </c>
    </row>
    <row r="31" spans="1:5" ht="15.75" customHeight="1" x14ac:dyDescent="0.25">
      <c r="A31" s="192"/>
      <c r="B31" s="91" t="s">
        <v>4</v>
      </c>
      <c r="C31" s="91" t="s">
        <v>8</v>
      </c>
      <c r="D31" s="91" t="s">
        <v>6</v>
      </c>
      <c r="E31" s="57">
        <f>IF('1. Fmto. Rúbrica'!F43="Excelente",100,IF('1. Fmto. Rúbrica'!F43="Regular",50,IF('1. Fmto. Rúbrica'!F43="Deficiente",0)))</f>
        <v>100</v>
      </c>
    </row>
    <row r="32" spans="1:5" ht="15.75" customHeight="1" x14ac:dyDescent="0.25">
      <c r="A32" s="192"/>
      <c r="B32" s="91" t="s">
        <v>4</v>
      </c>
      <c r="C32" s="91" t="s">
        <v>8</v>
      </c>
      <c r="D32" s="91" t="s">
        <v>6</v>
      </c>
      <c r="E32" s="57">
        <f>IF('1. Fmto. Rúbrica'!F44="Excelente",100,IF('1. Fmto. Rúbrica'!F44="Regular",50,IF('1. Fmto. Rúbrica'!F44="Deficiente",0)))</f>
        <v>100</v>
      </c>
    </row>
    <row r="33" spans="1:5" x14ac:dyDescent="0.25">
      <c r="A33" s="188" t="s">
        <v>216</v>
      </c>
      <c r="B33" s="56" t="s">
        <v>4</v>
      </c>
      <c r="C33" s="56" t="s">
        <v>8</v>
      </c>
      <c r="D33" s="56" t="s">
        <v>6</v>
      </c>
      <c r="E33" s="57">
        <f>IF('1. Fmto. Rúbrica'!F46="Excelente",100,IF('1. Fmto. Rúbrica'!F46="Regular",50,IF('1. Fmto. Rúbrica'!F46="Deficiente",0)))</f>
        <v>100</v>
      </c>
    </row>
    <row r="34" spans="1:5" x14ac:dyDescent="0.25">
      <c r="A34" s="190"/>
      <c r="B34" s="56" t="s">
        <v>4</v>
      </c>
      <c r="C34" s="56" t="s">
        <v>8</v>
      </c>
      <c r="D34" s="56" t="s">
        <v>6</v>
      </c>
      <c r="E34" s="57">
        <f>IF('1. Fmto. Rúbrica'!F47="Excelente",100,IF('1. Fmto. Rúbrica'!F47="Regular",50,IF('1. Fmto. Rúbrica'!F47="Deficiente",0)))</f>
        <v>100</v>
      </c>
    </row>
    <row r="35" spans="1:5" x14ac:dyDescent="0.25">
      <c r="A35" s="188" t="s">
        <v>217</v>
      </c>
      <c r="B35" s="91" t="s">
        <v>4</v>
      </c>
      <c r="C35" s="91" t="s">
        <v>8</v>
      </c>
      <c r="D35" s="91" t="s">
        <v>6</v>
      </c>
      <c r="E35" s="57">
        <f>IF('1. Fmto. Rúbrica'!F49="Excelente",100,IF('1. Fmto. Rúbrica'!F49="Regular",50,IF('1. Fmto. Rúbrica'!F49="Deficiente",0)))</f>
        <v>100</v>
      </c>
    </row>
    <row r="36" spans="1:5" x14ac:dyDescent="0.25">
      <c r="A36" s="190"/>
      <c r="B36" s="91" t="s">
        <v>4</v>
      </c>
      <c r="C36" s="91" t="s">
        <v>8</v>
      </c>
      <c r="D36" s="91" t="s">
        <v>6</v>
      </c>
      <c r="E36" s="57">
        <f>IF('1. Fmto. Rúbrica'!F50="Excelente",100,IF('1. Fmto. Rúbrica'!F50="Regular",50,IF('1. Fmto. Rúbrica'!F50="Deficiente",0)))</f>
        <v>100</v>
      </c>
    </row>
    <row r="37" spans="1:5" x14ac:dyDescent="0.25">
      <c r="A37" s="188" t="s">
        <v>218</v>
      </c>
      <c r="B37" s="91" t="s">
        <v>4</v>
      </c>
      <c r="C37" s="91" t="s">
        <v>8</v>
      </c>
      <c r="D37" s="91" t="s">
        <v>6</v>
      </c>
      <c r="E37" s="57">
        <f>IF('1. Fmto. Rúbrica'!F52="Excelente",100,IF('1. Fmto. Rúbrica'!F52="Regular",50,IF('1. Fmto. Rúbrica'!F52="Deficiente",0)))</f>
        <v>100</v>
      </c>
    </row>
    <row r="38" spans="1:5" x14ac:dyDescent="0.25">
      <c r="A38" s="189"/>
      <c r="B38" s="91" t="s">
        <v>4</v>
      </c>
      <c r="C38" s="91" t="s">
        <v>8</v>
      </c>
      <c r="D38" s="91" t="s">
        <v>6</v>
      </c>
      <c r="E38" s="57">
        <f>IF('1. Fmto. Rúbrica'!F53="Excelente",100,IF('1. Fmto. Rúbrica'!F53="Regular",50,IF('1. Fmto. Rúbrica'!F53="Deficiente",0)))</f>
        <v>100</v>
      </c>
    </row>
    <row r="39" spans="1:5" x14ac:dyDescent="0.25">
      <c r="A39" s="189"/>
      <c r="B39" s="91" t="s">
        <v>4</v>
      </c>
      <c r="C39" s="91" t="s">
        <v>8</v>
      </c>
      <c r="D39" s="91" t="s">
        <v>6</v>
      </c>
      <c r="E39" s="57">
        <f>IF('1. Fmto. Rúbrica'!F54="Excelente",100,IF('1. Fmto. Rúbrica'!F54="Regular",50,IF('1. Fmto. Rúbrica'!F54="Deficiente",0)))</f>
        <v>100</v>
      </c>
    </row>
    <row r="40" spans="1:5" x14ac:dyDescent="0.25">
      <c r="A40" s="190"/>
      <c r="B40" s="91" t="s">
        <v>4</v>
      </c>
      <c r="C40" s="91" t="s">
        <v>8</v>
      </c>
      <c r="D40" s="91" t="s">
        <v>6</v>
      </c>
      <c r="E40" s="57">
        <f>IF('1. Fmto. Rúbrica'!F55="Excelente",100,IF('1. Fmto. Rúbrica'!F55="Regular",50,IF('1. Fmto. Rúbrica'!F55="Deficiente",0)))</f>
        <v>100</v>
      </c>
    </row>
    <row r="41" spans="1:5" x14ac:dyDescent="0.25">
      <c r="A41" s="188" t="s">
        <v>219</v>
      </c>
      <c r="B41" s="91" t="s">
        <v>4</v>
      </c>
      <c r="C41" s="91" t="s">
        <v>8</v>
      </c>
      <c r="D41" s="91" t="s">
        <v>6</v>
      </c>
      <c r="E41" s="57">
        <f>IF('1. Fmto. Rúbrica'!F57="Excelente",100,IF('1. Fmto. Rúbrica'!F57="Regular",50,IF('1. Fmto. Rúbrica'!F57="Deficiente",0)))</f>
        <v>100</v>
      </c>
    </row>
    <row r="42" spans="1:5" x14ac:dyDescent="0.25">
      <c r="A42" s="189"/>
      <c r="B42" s="91" t="s">
        <v>4</v>
      </c>
      <c r="C42" s="91" t="s">
        <v>8</v>
      </c>
      <c r="D42" s="91" t="s">
        <v>6</v>
      </c>
      <c r="E42" s="57">
        <f>IF('1. Fmto. Rúbrica'!F58="Excelente",100,IF('1. Fmto. Rúbrica'!F58="Regular",50,IF('1. Fmto. Rúbrica'!F58="Deficiente",0)))</f>
        <v>100</v>
      </c>
    </row>
    <row r="43" spans="1:5" x14ac:dyDescent="0.25">
      <c r="A43" s="189"/>
      <c r="B43" s="56" t="s">
        <v>4</v>
      </c>
      <c r="C43" s="56" t="s">
        <v>8</v>
      </c>
      <c r="D43" s="56" t="s">
        <v>6</v>
      </c>
      <c r="E43" s="57">
        <f>IF('1. Fmto. Rúbrica'!F59="Excelente",100,IF('1. Fmto. Rúbrica'!F59="Regular",50,IF('1. Fmto. Rúbrica'!F59="Deficiente",0)))</f>
        <v>100</v>
      </c>
    </row>
    <row r="44" spans="1:5" x14ac:dyDescent="0.25">
      <c r="A44" s="190"/>
      <c r="B44" s="56" t="s">
        <v>4</v>
      </c>
      <c r="C44" s="56" t="s">
        <v>8</v>
      </c>
      <c r="D44" s="56" t="s">
        <v>6</v>
      </c>
      <c r="E44" s="57">
        <f>IF('1. Fmto. Rúbrica'!F60="Excelente",100,IF('1. Fmto. Rúbrica'!F60="Regular",50,IF('1. Fmto. Rúbrica'!F60="Deficiente",0)))</f>
        <v>100</v>
      </c>
    </row>
    <row r="45" spans="1:5" x14ac:dyDescent="0.25">
      <c r="A45" s="58"/>
      <c r="B45" s="58"/>
      <c r="C45" s="58"/>
      <c r="D45" s="58"/>
      <c r="E45" s="59"/>
    </row>
    <row r="46" spans="1:5" ht="30" x14ac:dyDescent="0.25">
      <c r="A46" s="60" t="s">
        <v>29</v>
      </c>
      <c r="B46" s="61" t="s">
        <v>30</v>
      </c>
      <c r="C46" s="48"/>
      <c r="D46" s="48"/>
      <c r="E46" s="48"/>
    </row>
    <row r="47" spans="1:5" x14ac:dyDescent="0.25">
      <c r="A47" s="57" t="s">
        <v>31</v>
      </c>
      <c r="B47" s="62" t="s">
        <v>32</v>
      </c>
      <c r="C47" s="48"/>
      <c r="D47" s="48"/>
      <c r="E47" s="48"/>
    </row>
    <row r="48" spans="1:5" ht="15.75" thickBot="1" x14ac:dyDescent="0.3">
      <c r="A48" s="57" t="s">
        <v>33</v>
      </c>
      <c r="B48" s="62" t="s">
        <v>34</v>
      </c>
      <c r="C48" s="48"/>
      <c r="D48" s="48"/>
      <c r="E48" s="48"/>
    </row>
    <row r="49" spans="1:6" ht="15.75" thickBot="1" x14ac:dyDescent="0.3">
      <c r="A49" s="63" t="s">
        <v>35</v>
      </c>
      <c r="B49" s="64" t="s">
        <v>36</v>
      </c>
      <c r="C49" s="135" t="s">
        <v>37</v>
      </c>
      <c r="D49" s="134"/>
      <c r="E49" s="48"/>
    </row>
    <row r="50" spans="1:6" x14ac:dyDescent="0.25">
      <c r="A50" s="57" t="s">
        <v>38</v>
      </c>
      <c r="B50" s="62" t="s">
        <v>39</v>
      </c>
      <c r="C50" s="48"/>
      <c r="D50" s="48"/>
      <c r="E50" s="48"/>
    </row>
    <row r="51" spans="1:6" x14ac:dyDescent="0.25">
      <c r="A51" s="57" t="s">
        <v>40</v>
      </c>
      <c r="B51" s="62" t="s">
        <v>41</v>
      </c>
      <c r="C51" s="48"/>
      <c r="D51" s="48"/>
      <c r="E51" s="48"/>
    </row>
    <row r="52" spans="1:6" x14ac:dyDescent="0.25">
      <c r="A52" s="48"/>
      <c r="B52" s="48"/>
      <c r="C52" s="48"/>
      <c r="D52" s="48"/>
      <c r="E52" s="48"/>
    </row>
    <row r="53" spans="1:6" x14ac:dyDescent="0.25">
      <c r="A53" s="194" t="s">
        <v>47</v>
      </c>
      <c r="B53" s="194"/>
      <c r="C53" s="48"/>
      <c r="D53" s="48"/>
      <c r="E53" s="48"/>
    </row>
    <row r="54" spans="1:6" x14ac:dyDescent="0.25">
      <c r="A54" s="62" t="s">
        <v>46</v>
      </c>
      <c r="B54" s="62" t="s">
        <v>48</v>
      </c>
      <c r="C54" s="48"/>
      <c r="D54" s="48"/>
      <c r="E54" s="48"/>
    </row>
    <row r="55" spans="1:6" x14ac:dyDescent="0.25">
      <c r="A55" s="62" t="s">
        <v>45</v>
      </c>
      <c r="B55" s="62" t="s">
        <v>49</v>
      </c>
      <c r="C55" s="48"/>
      <c r="D55" s="48"/>
      <c r="E55" s="48"/>
    </row>
    <row r="56" spans="1:6" x14ac:dyDescent="0.25">
      <c r="A56" s="48"/>
      <c r="B56" s="48"/>
      <c r="C56" s="48"/>
      <c r="D56" s="48"/>
      <c r="E56" s="48"/>
    </row>
    <row r="57" spans="1:6" x14ac:dyDescent="0.25">
      <c r="A57" s="176" t="s">
        <v>53</v>
      </c>
      <c r="B57" s="176"/>
      <c r="C57" s="176"/>
      <c r="D57" s="48"/>
      <c r="E57" s="48"/>
    </row>
    <row r="58" spans="1:6" x14ac:dyDescent="0.25">
      <c r="A58" s="65" t="s">
        <v>54</v>
      </c>
      <c r="B58" s="66"/>
      <c r="C58" s="67"/>
      <c r="D58" s="48"/>
      <c r="E58" s="48"/>
    </row>
    <row r="59" spans="1:6" x14ac:dyDescent="0.25">
      <c r="A59" s="65" t="s">
        <v>55</v>
      </c>
      <c r="B59" s="66"/>
      <c r="C59" s="67"/>
      <c r="D59" s="48"/>
      <c r="E59" s="48"/>
    </row>
    <row r="60" spans="1:6" x14ac:dyDescent="0.25">
      <c r="A60" s="65" t="s">
        <v>56</v>
      </c>
      <c r="B60" s="66"/>
      <c r="C60" s="67"/>
      <c r="D60" s="48"/>
      <c r="E60" s="48"/>
    </row>
    <row r="61" spans="1:6" x14ac:dyDescent="0.25">
      <c r="A61" s="48"/>
      <c r="B61" s="48"/>
      <c r="C61" s="48"/>
      <c r="D61" s="48"/>
      <c r="E61" s="48"/>
    </row>
    <row r="62" spans="1:6" x14ac:dyDescent="0.25">
      <c r="A62" s="104" t="s">
        <v>247</v>
      </c>
      <c r="B62" s="104" t="s">
        <v>248</v>
      </c>
      <c r="C62" s="105" t="s">
        <v>249</v>
      </c>
      <c r="D62" s="106" t="s">
        <v>250</v>
      </c>
      <c r="E62" s="107" t="s">
        <v>251</v>
      </c>
      <c r="F62" s="108" t="s">
        <v>252</v>
      </c>
    </row>
    <row r="63" spans="1:6" ht="31.5" x14ac:dyDescent="0.25">
      <c r="A63" s="109" t="s">
        <v>253</v>
      </c>
      <c r="B63" s="110" t="s">
        <v>254</v>
      </c>
      <c r="C63" s="111" t="s">
        <v>255</v>
      </c>
      <c r="D63" s="110" t="s">
        <v>256</v>
      </c>
      <c r="E63" s="110" t="s">
        <v>257</v>
      </c>
      <c r="F63" s="112" t="s">
        <v>258</v>
      </c>
    </row>
    <row r="64" spans="1:6" ht="75" x14ac:dyDescent="0.25">
      <c r="A64" s="109" t="s">
        <v>259</v>
      </c>
      <c r="B64" s="110" t="s">
        <v>260</v>
      </c>
      <c r="C64" s="111" t="s">
        <v>261</v>
      </c>
      <c r="D64" s="110" t="s">
        <v>262</v>
      </c>
      <c r="E64" s="110" t="s">
        <v>263</v>
      </c>
      <c r="F64" s="113"/>
    </row>
    <row r="65" spans="1:6" ht="60" x14ac:dyDescent="0.25">
      <c r="A65" s="109" t="s">
        <v>264</v>
      </c>
      <c r="B65" s="110" t="s">
        <v>265</v>
      </c>
      <c r="C65" s="111" t="s">
        <v>266</v>
      </c>
      <c r="D65" s="110"/>
      <c r="E65" s="114" t="s">
        <v>267</v>
      </c>
      <c r="F65" s="113"/>
    </row>
    <row r="66" spans="1:6" ht="30" x14ac:dyDescent="0.25">
      <c r="A66" s="109" t="s">
        <v>268</v>
      </c>
      <c r="B66" s="110" t="s">
        <v>269</v>
      </c>
      <c r="C66" s="115" t="s">
        <v>270</v>
      </c>
      <c r="D66" s="110"/>
      <c r="E66" s="113"/>
      <c r="F66" s="113"/>
    </row>
    <row r="67" spans="1:6" ht="30" x14ac:dyDescent="0.25">
      <c r="A67" s="109" t="s">
        <v>271</v>
      </c>
      <c r="B67" s="110" t="s">
        <v>272</v>
      </c>
      <c r="C67" s="110"/>
      <c r="D67" s="110"/>
      <c r="E67" s="113"/>
      <c r="F67" s="113"/>
    </row>
    <row r="68" spans="1:6" x14ac:dyDescent="0.25">
      <c r="A68" s="116"/>
      <c r="B68" s="110" t="s">
        <v>273</v>
      </c>
      <c r="C68" s="110"/>
      <c r="D68" s="110"/>
      <c r="E68" s="113"/>
      <c r="F68" s="113"/>
    </row>
    <row r="69" spans="1:6" x14ac:dyDescent="0.25">
      <c r="A69" s="191"/>
      <c r="B69" s="191"/>
      <c r="C69" s="191"/>
      <c r="D69" s="48"/>
      <c r="E69" s="48"/>
    </row>
    <row r="70" spans="1:6" x14ac:dyDescent="0.25">
      <c r="A70" s="117"/>
      <c r="B70" s="117"/>
      <c r="C70" s="117"/>
      <c r="D70" s="48"/>
      <c r="E70" s="48"/>
    </row>
    <row r="71" spans="1:6" ht="30" x14ac:dyDescent="0.25">
      <c r="A71" s="118" t="s">
        <v>254</v>
      </c>
      <c r="B71" s="118" t="s">
        <v>260</v>
      </c>
      <c r="C71" s="118" t="s">
        <v>265</v>
      </c>
      <c r="D71" s="118" t="s">
        <v>269</v>
      </c>
      <c r="E71" s="118" t="s">
        <v>272</v>
      </c>
      <c r="F71" s="118" t="s">
        <v>273</v>
      </c>
    </row>
    <row r="72" spans="1:6" ht="45" x14ac:dyDescent="0.25">
      <c r="A72" s="119" t="s">
        <v>274</v>
      </c>
      <c r="B72" s="119" t="s">
        <v>275</v>
      </c>
      <c r="C72" s="119" t="s">
        <v>276</v>
      </c>
      <c r="D72" s="119" t="s">
        <v>277</v>
      </c>
      <c r="E72" s="119" t="s">
        <v>278</v>
      </c>
      <c r="F72" s="119" t="s">
        <v>279</v>
      </c>
    </row>
    <row r="73" spans="1:6" x14ac:dyDescent="0.25">
      <c r="A73" s="119" t="s">
        <v>57</v>
      </c>
      <c r="B73" s="120"/>
      <c r="C73" s="120"/>
      <c r="D73" s="57"/>
      <c r="E73" s="119" t="s">
        <v>280</v>
      </c>
      <c r="F73" s="121"/>
    </row>
    <row r="74" spans="1:6" ht="60" x14ac:dyDescent="0.25">
      <c r="A74" s="119" t="s">
        <v>281</v>
      </c>
      <c r="B74" s="120"/>
      <c r="C74" s="120"/>
      <c r="D74" s="57"/>
      <c r="E74" s="119" t="s">
        <v>282</v>
      </c>
      <c r="F74" s="121"/>
    </row>
    <row r="75" spans="1:6" ht="60" x14ac:dyDescent="0.25">
      <c r="A75" s="119" t="s">
        <v>283</v>
      </c>
      <c r="B75" s="120"/>
      <c r="C75" s="120"/>
      <c r="D75" s="57"/>
      <c r="E75" s="57"/>
      <c r="F75" s="121"/>
    </row>
    <row r="76" spans="1:6" ht="75" x14ac:dyDescent="0.25">
      <c r="A76" s="119" t="s">
        <v>284</v>
      </c>
      <c r="B76" s="63"/>
      <c r="C76" s="63"/>
      <c r="D76" s="57"/>
      <c r="E76" s="57"/>
      <c r="F76" s="121"/>
    </row>
    <row r="77" spans="1:6" x14ac:dyDescent="0.25">
      <c r="A77" s="103"/>
      <c r="B77" s="103"/>
      <c r="C77" s="103"/>
      <c r="D77" s="48"/>
      <c r="E77" s="48"/>
    </row>
    <row r="78" spans="1:6" ht="45" x14ac:dyDescent="0.25">
      <c r="A78" s="122" t="s">
        <v>255</v>
      </c>
      <c r="B78" s="122" t="s">
        <v>261</v>
      </c>
      <c r="C78" s="122" t="s">
        <v>266</v>
      </c>
      <c r="D78" s="123" t="s">
        <v>270</v>
      </c>
      <c r="E78" s="48"/>
    </row>
    <row r="79" spans="1:6" ht="45" x14ac:dyDescent="0.25">
      <c r="A79" s="119" t="s">
        <v>285</v>
      </c>
      <c r="B79" s="119" t="s">
        <v>286</v>
      </c>
      <c r="C79" s="119" t="s">
        <v>287</v>
      </c>
      <c r="D79" s="119" t="s">
        <v>288</v>
      </c>
      <c r="E79" s="48"/>
    </row>
    <row r="80" spans="1:6" ht="30" x14ac:dyDescent="0.25">
      <c r="A80" s="119" t="s">
        <v>289</v>
      </c>
      <c r="B80" s="119" t="s">
        <v>290</v>
      </c>
      <c r="C80" s="124"/>
      <c r="D80" s="57"/>
      <c r="E80" s="48"/>
    </row>
    <row r="81" spans="1:4" ht="45" x14ac:dyDescent="0.25">
      <c r="A81" s="119" t="s">
        <v>291</v>
      </c>
      <c r="B81" s="125"/>
      <c r="C81" s="120"/>
      <c r="D81" s="121"/>
    </row>
    <row r="82" spans="1:4" x14ac:dyDescent="0.25">
      <c r="A82" s="126"/>
      <c r="B82" s="127"/>
    </row>
    <row r="83" spans="1:4" ht="45" x14ac:dyDescent="0.25">
      <c r="A83" s="128" t="s">
        <v>256</v>
      </c>
      <c r="B83" s="128" t="s">
        <v>262</v>
      </c>
    </row>
    <row r="84" spans="1:4" ht="45" x14ac:dyDescent="0.25">
      <c r="A84" s="119" t="s">
        <v>292</v>
      </c>
      <c r="B84" s="119" t="s">
        <v>293</v>
      </c>
    </row>
    <row r="85" spans="1:4" ht="45" x14ac:dyDescent="0.25">
      <c r="A85" s="119" t="s">
        <v>294</v>
      </c>
      <c r="B85" s="119" t="s">
        <v>294</v>
      </c>
    </row>
    <row r="86" spans="1:4" x14ac:dyDescent="0.25">
      <c r="A86" s="119" t="s">
        <v>295</v>
      </c>
      <c r="B86" s="125"/>
    </row>
    <row r="87" spans="1:4" x14ac:dyDescent="0.25">
      <c r="A87" s="129"/>
      <c r="B87" s="126"/>
      <c r="C87" s="126"/>
    </row>
    <row r="88" spans="1:4" ht="30" x14ac:dyDescent="0.25">
      <c r="A88" s="130" t="s">
        <v>257</v>
      </c>
      <c r="B88" s="130" t="s">
        <v>263</v>
      </c>
      <c r="C88" s="131" t="s">
        <v>267</v>
      </c>
    </row>
    <row r="89" spans="1:4" ht="60" x14ac:dyDescent="0.25">
      <c r="A89" s="119" t="s">
        <v>296</v>
      </c>
      <c r="B89" s="119" t="s">
        <v>297</v>
      </c>
      <c r="C89" s="119" t="s">
        <v>298</v>
      </c>
    </row>
    <row r="90" spans="1:4" ht="30" x14ac:dyDescent="0.25">
      <c r="A90" s="119" t="s">
        <v>299</v>
      </c>
      <c r="B90" s="119" t="s">
        <v>300</v>
      </c>
      <c r="C90" s="125"/>
    </row>
    <row r="91" spans="1:4" ht="45" x14ac:dyDescent="0.25">
      <c r="A91" s="119" t="s">
        <v>301</v>
      </c>
      <c r="B91" s="125"/>
      <c r="C91" s="125"/>
    </row>
    <row r="92" spans="1:4" x14ac:dyDescent="0.25">
      <c r="A92" s="129"/>
      <c r="B92" s="126"/>
      <c r="C92" s="126"/>
    </row>
    <row r="93" spans="1:4" ht="63" x14ac:dyDescent="0.25">
      <c r="A93" s="132" t="s">
        <v>258</v>
      </c>
      <c r="B93" s="126"/>
      <c r="C93" s="126"/>
    </row>
    <row r="94" spans="1:4" ht="60" x14ac:dyDescent="0.25">
      <c r="A94" s="133" t="s">
        <v>302</v>
      </c>
      <c r="B94" s="126"/>
      <c r="C94" s="126"/>
    </row>
    <row r="95" spans="1:4" ht="75" x14ac:dyDescent="0.25">
      <c r="A95" s="133" t="s">
        <v>303</v>
      </c>
    </row>
  </sheetData>
  <mergeCells count="17">
    <mergeCell ref="B1:D1"/>
    <mergeCell ref="A53:B53"/>
    <mergeCell ref="A57:C57"/>
    <mergeCell ref="A7:A9"/>
    <mergeCell ref="A10:A13"/>
    <mergeCell ref="A14:A16"/>
    <mergeCell ref="A17:A19"/>
    <mergeCell ref="A20:A24"/>
    <mergeCell ref="A25:A29"/>
    <mergeCell ref="A30:A32"/>
    <mergeCell ref="A33:A34"/>
    <mergeCell ref="A35:A36"/>
    <mergeCell ref="A37:A40"/>
    <mergeCell ref="A69:C69"/>
    <mergeCell ref="A41:A44"/>
    <mergeCell ref="A2:A4"/>
    <mergeCell ref="A5:A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Manual del usuario</vt:lpstr>
      <vt:lpstr>1. Fmto. Rúbrica</vt:lpstr>
      <vt:lpstr>2. Fmto. Evaluación</vt:lpstr>
      <vt:lpstr>Control de cambios</vt:lpstr>
      <vt:lpstr>Administración_Financiera_y_de_Sistemas</vt:lpstr>
      <vt:lpstr>Contaduría_Pública</vt:lpstr>
      <vt:lpstr>Derecho</vt:lpstr>
      <vt:lpstr>Especialización_en_Agronegocios</vt:lpstr>
      <vt:lpstr>Especialización_en_Bienestar_Animal_y_Etología</vt:lpstr>
      <vt:lpstr>Especialización_Legislación_Rural_y_Ordenamiento_Territorial</vt:lpstr>
      <vt:lpstr>Especialización_SGI</vt:lpstr>
      <vt:lpstr>Especialización_SIHGA</vt:lpstr>
      <vt:lpstr>Facultad_Ciencias_Económicas_Administrativas_y_Contables</vt:lpstr>
      <vt:lpstr>Facultad_de_Ciencias_Agrarias</vt:lpstr>
      <vt:lpstr>Facultad_de_Ciencias_Jurídicas_y_Humanidades</vt:lpstr>
      <vt:lpstr>Facultad_de_Educación</vt:lpstr>
      <vt:lpstr>Facultad_de_Ingeniería</vt:lpstr>
      <vt:lpstr>Ingeniería_Agroindustrial</vt:lpstr>
      <vt:lpstr>Ingeniería_Civil</vt:lpstr>
      <vt:lpstr>Ingeniería_de_Alimentos</vt:lpstr>
      <vt:lpstr>Ingeniería_Industrial</vt:lpstr>
      <vt:lpstr>Ingeniería_Mecatrónica</vt:lpstr>
      <vt:lpstr>Línea_en_Ciencias_Naturales_y_Educación_Ambiental</vt:lpstr>
      <vt:lpstr>Medicina_Veterinaria</vt:lpstr>
      <vt:lpstr>Zootecnia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DTC-ING ALIMENTOS:Angela Maria Farias Campones</dc:creator>
  <cp:lastModifiedBy>roncancio.nora</cp:lastModifiedBy>
  <cp:lastPrinted>2019-02-15T20:05:49Z</cp:lastPrinted>
  <dcterms:created xsi:type="dcterms:W3CDTF">2019-02-13T15:37:41Z</dcterms:created>
  <dcterms:modified xsi:type="dcterms:W3CDTF">2019-10-28T16:22:19Z</dcterms:modified>
</cp:coreProperties>
</file>