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oncancio.nora\OneDrive - Fundacion Universitaria Agraria de Colómbia UNIAGRARIA\INVESTIGACIÓN FORMATIVA\OPCIONES  DE GRADO\REVISIÓN PROCEDIMIENTO CALIDAD\2019-ACTUALIZACIÓN DE PROCEDIMIENTO\"/>
    </mc:Choice>
  </mc:AlternateContent>
  <bookViews>
    <workbookView xWindow="0" yWindow="0" windowWidth="21600" windowHeight="9000" tabRatio="815" firstSheet="1" activeTab="1"/>
  </bookViews>
  <sheets>
    <sheet name="Manual del usuario" sheetId="4" r:id="rId1"/>
    <sheet name="1. Fmto. Rúbrica" sheetId="2" r:id="rId2"/>
    <sheet name="2. Fmto. Evaluación" sheetId="1" r:id="rId3"/>
    <sheet name="Control de cambios" sheetId="3" r:id="rId4"/>
  </sheets>
  <definedNames>
    <definedName name="Administración_Financiera_y_de_Sistemas">'Control de cambios'!$A$60:$A$62</definedName>
    <definedName name="Contabilidad_Ambiental">'Control de cambios'!$B$60:$B$61</definedName>
    <definedName name="Contaduría_Pública">'Control de cambios'!$B$60:$B$61</definedName>
    <definedName name="Derecho">'Control de cambios'!$A$65:$A$67</definedName>
    <definedName name="Especialización_en_Agronegocios">'Control de cambios'!$D$60</definedName>
    <definedName name="Especialización_en_Bienestar_Animal_y_Etología">'Control de cambios'!$C$70</definedName>
    <definedName name="Especialización_Legislación_Rural_y_Ordenamiento_Territorial">'Control de cambios'!$B$65:$B$66</definedName>
    <definedName name="Especialización_SGI">'Control de cambios'!$C$60</definedName>
    <definedName name="Especialización_SIHGA">'Control de cambios'!$F$53</definedName>
    <definedName name="Facultad_Ciencias_Económicas_Administrativas_y_Contables">'Control de cambios'!$C$44:$C$47</definedName>
    <definedName name="Facultad_de_Ciencias_Agrarias">'Control de cambios'!$E$44:$E$46</definedName>
    <definedName name="Facultad_de_Ciencias_Jurídicas_y_Humanidades">'Control de cambios'!$D$44:$D$45</definedName>
    <definedName name="Facultad_de_Educación">'Control de cambios'!$F$44</definedName>
    <definedName name="Facultad_de_Ingeniería">'Control de cambios'!$B$44:$B$49</definedName>
    <definedName name="Ingeniería_Agroindustrial">'Control de cambios'!$B$53</definedName>
    <definedName name="Ingeniería_Civil">'Control de cambios'!$E$53:$E$55</definedName>
    <definedName name="Ingeniería_de_Alimentos">'Control de cambios'!$A$53:$A$57</definedName>
    <definedName name="Ingeniería_Industria">'Control de cambios'!$C$53</definedName>
    <definedName name="Ingeniería_Mecatrónica">'Control de cambios'!$D$53</definedName>
    <definedName name="Línea_en_Ciencias_Naturales_y_Educación_Ambiental">'Control de cambios'!$A$75:$A$76</definedName>
    <definedName name="Medicina_Veterinaria">'Control de cambios'!$A$70:$A$72</definedName>
    <definedName name="Zootecnia">'Control de cambios'!$B$70:$B$71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4" i="3" l="1"/>
  <c r="E25" i="3"/>
  <c r="E23" i="3"/>
  <c r="E22" i="3"/>
  <c r="G33" i="2" s="1"/>
  <c r="C32" i="1" s="1"/>
  <c r="E21" i="3"/>
  <c r="G31" i="2" s="1"/>
  <c r="C31" i="1" s="1"/>
  <c r="E19" i="3"/>
  <c r="E20" i="3"/>
  <c r="E18" i="3"/>
  <c r="E16" i="3"/>
  <c r="E17" i="3"/>
  <c r="E15" i="3"/>
  <c r="E14" i="3"/>
  <c r="E13" i="3"/>
  <c r="E11" i="3"/>
  <c r="E12" i="3"/>
  <c r="E10" i="3"/>
  <c r="G20" i="2" l="1"/>
  <c r="C28" i="1" s="1"/>
  <c r="G27" i="2"/>
  <c r="C30" i="1" s="1"/>
  <c r="G16" i="2"/>
  <c r="C27" i="1" s="1"/>
  <c r="G35" i="2"/>
  <c r="C33" i="1" s="1"/>
  <c r="G23" i="2"/>
  <c r="C29" i="1" s="1"/>
  <c r="D34" i="1" l="1"/>
  <c r="E7" i="3"/>
  <c r="E8" i="3"/>
  <c r="E9" i="3"/>
  <c r="E6" i="3"/>
  <c r="E4" i="3"/>
  <c r="E5" i="3"/>
  <c r="E3" i="3"/>
  <c r="E2" i="3"/>
  <c r="G6" i="2" l="1"/>
  <c r="C25" i="1" s="1"/>
  <c r="G11" i="2"/>
  <c r="C26" i="1" s="1"/>
  <c r="C34" i="1" l="1"/>
  <c r="D37" i="1" s="1"/>
  <c r="D40" i="1" s="1"/>
  <c r="G38" i="2"/>
</calcChain>
</file>

<file path=xl/sharedStrings.xml><?xml version="1.0" encoding="utf-8"?>
<sst xmlns="http://schemas.openxmlformats.org/spreadsheetml/2006/main" count="399" uniqueCount="234">
  <si>
    <t>CÓDIGO</t>
  </si>
  <si>
    <t>VERSIÓN 1</t>
  </si>
  <si>
    <t>Fecha: Diciembre 2017</t>
  </si>
  <si>
    <t>Criterios / Ponderación</t>
  </si>
  <si>
    <t>Excelente</t>
  </si>
  <si>
    <t xml:space="preserve">Regular </t>
  </si>
  <si>
    <t>Deficiente</t>
  </si>
  <si>
    <t>Calificación</t>
  </si>
  <si>
    <t>Puntaje (0 a 10)</t>
  </si>
  <si>
    <t>Tema (10%)</t>
  </si>
  <si>
    <t>El tema elegido es pertinente de acuerdo a  las líneas  de investigación institucionales y del programa.</t>
  </si>
  <si>
    <t>El tema elegido es pertinente pero no se ajusta con las líneas de investigación institucionales y del programa</t>
  </si>
  <si>
    <t>De acuerdo con la experiencia del evaluador, el tema elegido cuenta con información al alcance del investigador.</t>
  </si>
  <si>
    <t>De acuerdo con la experiencia del evaluador, el tema elegido cuenta con  baja disponibilidad de información al alcance del investigador</t>
  </si>
  <si>
    <t>De acuerdo con la experiencia del evaluador, el tema elegido no cuenta información al alcance del investigador</t>
  </si>
  <si>
    <t>Regular</t>
  </si>
  <si>
    <t>Desde el contexto total de la propuesta, el tema  está orientado a  transformar el área del conocimiento y el contexto social donde se desarrollará.</t>
  </si>
  <si>
    <t>Desde el contexto total de la propuesta, se relaciona el tema con el área del conocimiento, pero en la justificación no se evidencia su aporte a la misma.</t>
  </si>
  <si>
    <t>Desde el contexto total de la propuesta, el tema  no está orientado a  transformar el área del conocimiento ni el contexto social donde se desarrollará.</t>
  </si>
  <si>
    <t xml:space="preserve">
El tema es novedoso.</t>
  </si>
  <si>
    <t xml:space="preserve">
El tema no es novedoso, y no ha sido ampliamente explorado.</t>
  </si>
  <si>
    <t>El tema no es novedoso.</t>
  </si>
  <si>
    <t>Título provisional (10%)</t>
  </si>
  <si>
    <t>Indica  el qué, que se quiere trabajar con el proyecto de investigación</t>
  </si>
  <si>
    <t>No  Indica  el qué que se quiere trabajar con el proyecto de investigación</t>
  </si>
  <si>
    <t>No  Indica a quiénes beneficiará el proyecto de investigación</t>
  </si>
  <si>
    <t>Precisa en dónde se desarrollará el proyecto de investigación</t>
  </si>
  <si>
    <t>No Precisa en dónde se desarrollará el proyecto de investigación</t>
  </si>
  <si>
    <t>Planteamiento general del problema</t>
  </si>
  <si>
    <t xml:space="preserve"> Justificación inicial o preliminar</t>
  </si>
  <si>
    <t>Marco teórico</t>
  </si>
  <si>
    <t>Tipo (Clase) de investigación</t>
  </si>
  <si>
    <t>Posibles colaboradores</t>
  </si>
  <si>
    <t>Bibliografía</t>
  </si>
  <si>
    <t>Ponderación</t>
  </si>
  <si>
    <t>Criterios</t>
  </si>
  <si>
    <t>Total</t>
  </si>
  <si>
    <t>PUNTAJE TOTAL</t>
  </si>
  <si>
    <t>VICERRECTORÍA DE INVESTIGACIÓN</t>
  </si>
  <si>
    <t xml:space="preserve">CÓDIGO: </t>
  </si>
  <si>
    <t>DEPARTAMENTO DE INVESTIGACIÓN</t>
  </si>
  <si>
    <t>VERSIÓN: 1</t>
  </si>
  <si>
    <t>FECHA: Diciembre 2017</t>
  </si>
  <si>
    <t xml:space="preserve">DATOS DE QUIEN EVALUA </t>
  </si>
  <si>
    <t xml:space="preserve">Cargo: </t>
  </si>
  <si>
    <t xml:space="preserve">DATOS DEL ESTUDIANTE </t>
  </si>
  <si>
    <t>ID:</t>
  </si>
  <si>
    <t xml:space="preserve">Teléfono: </t>
  </si>
  <si>
    <t>Correo Electrónico:</t>
  </si>
  <si>
    <t>Línea de Investigación Institucional:</t>
  </si>
  <si>
    <t xml:space="preserve">CONDICIONES DE EVALUACIÓN </t>
  </si>
  <si>
    <t xml:space="preserve">PUNTAJE DE EVALUACIÓN </t>
  </si>
  <si>
    <t>Tema</t>
  </si>
  <si>
    <t>Título provisional</t>
  </si>
  <si>
    <t>Puntaje (0-100)</t>
  </si>
  <si>
    <t>Guía de verificación</t>
  </si>
  <si>
    <t>Nota</t>
  </si>
  <si>
    <t>81-100 puntos</t>
  </si>
  <si>
    <t>5.0</t>
  </si>
  <si>
    <t>61-80 puntos</t>
  </si>
  <si>
    <t>4.0</t>
  </si>
  <si>
    <t>41-60 puntos</t>
  </si>
  <si>
    <t>3.0</t>
  </si>
  <si>
    <t>Nota mínima aprobatoria</t>
  </si>
  <si>
    <t>21-40 puntos</t>
  </si>
  <si>
    <t>2.0</t>
  </si>
  <si>
    <t>0-20 puntos</t>
  </si>
  <si>
    <t>1.0</t>
  </si>
  <si>
    <t>Calificación final</t>
  </si>
  <si>
    <t>Puntaje máximo</t>
  </si>
  <si>
    <t>Concepto</t>
  </si>
  <si>
    <t>Notal final&lt;3,00</t>
  </si>
  <si>
    <t>Nota final&gt;=3,00</t>
  </si>
  <si>
    <t>CONCEPTO</t>
  </si>
  <si>
    <t>APROBADO</t>
  </si>
  <si>
    <t>REPROBRADO</t>
  </si>
  <si>
    <t>RÚBRICA PARA EVALUAR PROPUESTA DE INVESTIGACIÓN</t>
  </si>
  <si>
    <t xml:space="preserve">CRITERIOS DE EVALUACIÓN </t>
  </si>
  <si>
    <t>FORMATO DE EVALUACIÓN PROPUESTA DE INVESTIGACIÓN</t>
  </si>
  <si>
    <t xml:space="preserve">Nombre: </t>
  </si>
  <si>
    <t>Tìtulo:</t>
  </si>
  <si>
    <t>Líneas de investigación institucionales</t>
  </si>
  <si>
    <t>Desarrollo Regional y Rural Sostenible</t>
  </si>
  <si>
    <t>Emprendimiento e Innovación</t>
  </si>
  <si>
    <t>Medio Ambiente y Sociedad</t>
  </si>
  <si>
    <t>Nombre:</t>
  </si>
  <si>
    <t>Línea de Investigación del Programa:</t>
  </si>
  <si>
    <t xml:space="preserve">Objetivo provisional </t>
  </si>
  <si>
    <t>Indica a quiénes beneficiará el proyecto de investigación y caracteriza</t>
  </si>
  <si>
    <t>El titulo contiene más de 15 palabras sin considerar artículos y preposiciones y no se comprende el objeto del proyecto.</t>
  </si>
  <si>
    <t xml:space="preserve">El tema elegido no es pertinente y no se ajusta a las línea investigación institucionales y del programa.
</t>
  </si>
  <si>
    <t>Se describe el contexto de forma general, pero no la necesidad a la que está referida en términos</t>
  </si>
  <si>
    <t>Indica a quiénes beneficiará el proyecto de investigación, pero no los caracteriza.</t>
  </si>
  <si>
    <t>Habla del contexto general,  pero no describe el micro contexto (dónde)</t>
  </si>
  <si>
    <t xml:space="preserve">El título contiene máximo 15 palabras sin considerar artículos y preposiciones y se comprende el objeto del proyecto. </t>
  </si>
  <si>
    <t>El titulo contiene más de 15 palabras sin considerar artículos y preposiciones y se comprende el objeto del proyecto.</t>
  </si>
  <si>
    <t xml:space="preserve">Argumenta y delimita el objeto de estudio del ejercicio investigativo. </t>
  </si>
  <si>
    <t>Argumenta pero no delimita el  objeto de estudio</t>
  </si>
  <si>
    <t xml:space="preserve">Utiliza argumentos inadecuados y no delimita el objeto de estudio </t>
  </si>
  <si>
    <t>Describe la  necesidad identificada, argumentando con estudios, informes, diagnósticos debidamente citados en el cuerpo del texto.</t>
  </si>
  <si>
    <t>Describe la  necesidad identificada pero la argumentación de los estudios, informes, diagnósticos es insuficiente</t>
  </si>
  <si>
    <t>No Describe la  necesidad identificada.</t>
  </si>
  <si>
    <t xml:space="preserve">La formulación del problema se  delimita a través de una pregunta que contempla el qué, quiénes y en dónde </t>
  </si>
  <si>
    <t xml:space="preserve">Identifica el impacto potencial de los resultados de la investigación, evidenciando a quienes beneficiará. </t>
  </si>
  <si>
    <t>Identifica y explica la transformación que se producirá si los resultados se transfieren a contexto real.</t>
  </si>
  <si>
    <t xml:space="preserve">Identifica el impacto potencial de los resultados de la investigación o evidencia a quienes beneficiará. </t>
  </si>
  <si>
    <t xml:space="preserve">No identifica el impacto potencial de los resultados de la investigación ni evidencia a quienes beneficiará. </t>
  </si>
  <si>
    <t>Identifica pero no explica la transformación que se producirá si los resultados se transfieren a contexto real.</t>
  </si>
  <si>
    <t>Formula un objetivo utilizando un verbo en infinitivo</t>
  </si>
  <si>
    <t xml:space="preserve"> EL objetivo presentado contiene en su redacción el  qué, para qué y  cómo se realizará el proyecto de investigación</t>
  </si>
  <si>
    <t>E l objetivo demuestra coherencia con el problema de la investigación y es alcanzable</t>
  </si>
  <si>
    <t>E l objetivo demuestra coherencia con el problema de la investigación y sin embargo no es alcanzable</t>
  </si>
  <si>
    <t>Formula un objetivo sin utilizar un verbo en infinitivo</t>
  </si>
  <si>
    <t xml:space="preserve"> El objetivo presentado no contiene en su redacción el  qué, el para qué y  cómo se realizará el proyecto de investigación</t>
  </si>
  <si>
    <t>E l objetivo no demuestra coherencia con el problema de la investigación y no es alcanzable.</t>
  </si>
  <si>
    <t xml:space="preserve">Presenta un mapa conceptual que no presenta coherencia en su estructura </t>
  </si>
  <si>
    <t>No relaciona autores específicos asociados al tema</t>
  </si>
  <si>
    <t>Los autores que se presentan manifiestan teorías asociadas al tema, pero no están actualizadas</t>
  </si>
  <si>
    <t xml:space="preserve">Se  presentan autores actualizados  cuyas teorías se mantienen vigentes </t>
  </si>
  <si>
    <t>Propone el tipo de investigación, el tipo de Diseño de investigación y  las  técnicas de recolección de información de manera preliminar</t>
  </si>
  <si>
    <t>Propone al menos el tipo de investigación o el tipo de Diseño de investigación o  las  técnicas de recolección de información de manera preliminar</t>
  </si>
  <si>
    <t>No aplica</t>
  </si>
  <si>
    <t>No relaciona director del proyecto</t>
  </si>
  <si>
    <t>Se debe relacionar el posible Director de proyecto.</t>
  </si>
  <si>
    <t xml:space="preserve">El documento presenta mínimo 15 referencias </t>
  </si>
  <si>
    <t>Aplica la norma internacional APA para referenciar</t>
  </si>
  <si>
    <t xml:space="preserve">No aplica la norma internacional APA </t>
  </si>
  <si>
    <t>El documento presenta menos de 10 referencias</t>
  </si>
  <si>
    <t>El documento presenta entre 10 y 15 referencias</t>
  </si>
  <si>
    <t>Puntaje (0 a 15)</t>
  </si>
  <si>
    <t>Planteamiento general del problema (15%)</t>
  </si>
  <si>
    <t xml:space="preserve"> Justificación (10%)</t>
  </si>
  <si>
    <t xml:space="preserve">Objetivo provisional (15%) </t>
  </si>
  <si>
    <t>Marco teórico (10%)</t>
  </si>
  <si>
    <t>Clase de investigación (10%)</t>
  </si>
  <si>
    <t>Posibles colaboradores (10%)</t>
  </si>
  <si>
    <t>Bibliografía (10%)</t>
  </si>
  <si>
    <t>1. Tema (10%)</t>
  </si>
  <si>
    <t>2. Título provisional (10%)</t>
  </si>
  <si>
    <t>3. Planteamiento general del problema (15%)</t>
  </si>
  <si>
    <t>4. Justificación (10%)</t>
  </si>
  <si>
    <t xml:space="preserve">5. Objetivo provisional (15%) </t>
  </si>
  <si>
    <t>6. Marco teórico (10%)</t>
  </si>
  <si>
    <t>7. Clase de investigación (10%)</t>
  </si>
  <si>
    <t>8. Posibles colaboradores (10%)</t>
  </si>
  <si>
    <t>9. Bibliografía (10%)</t>
  </si>
  <si>
    <t>PROCESO DE GESTIÓN ACADÉMICA</t>
  </si>
  <si>
    <t>PROCEDIMIENTO DE GRADOS</t>
  </si>
  <si>
    <t>La formulación del problema se delimita a través de una pregunta que contempla uno de los tres componentes de su estructura (qué, quiénes y en dónde )</t>
  </si>
  <si>
    <t>La respuesta a la pregunta de investigación es dicotómica</t>
  </si>
  <si>
    <t>No identifica ni explica la transformación que se producirá si los resultados se transfieren a contexto real.</t>
  </si>
  <si>
    <t>Formula un objetivo utilizando más de un verbo en infinitivo</t>
  </si>
  <si>
    <t xml:space="preserve"> El objetivo presentado contempla uno de los tres componentes de su estructura (qué, para qué y como)</t>
  </si>
  <si>
    <t>Presenta un mapa conceptual coherente que organiza los conceptos que se abordarán en el marco teórico.</t>
  </si>
  <si>
    <t>No Presenta un mapa conceptual que organice los conceptos que se abordarán en el marco teórico</t>
  </si>
  <si>
    <t>Resume las teorías y   antecedentes en los cuales se enmarca el tema de investigación.</t>
  </si>
  <si>
    <t>Resume las teorías y los  antecedentes, pero no argumenta su relación con el tema a tratar en la propuesta de investigación.</t>
  </si>
  <si>
    <t>No presenta antecedentes ni teorías  en los cuales se enmarca el tema de investigación.</t>
  </si>
  <si>
    <t>No presenta  tipo de investigación, ni presenta diseño metodológico ni técnicas de recolección</t>
  </si>
  <si>
    <t>Las referencias citadas reflejan la producción sobre el tema durante los últimos 5 años.</t>
  </si>
  <si>
    <t>Las referencias citadas reflejan la producción sobre el tema durante los últimos 10 años.</t>
  </si>
  <si>
    <t>Las referencias citadas datan de más de 10 años de publicación reflejando desactualización</t>
  </si>
  <si>
    <t>MANUAL DEL USUARIO</t>
  </si>
  <si>
    <t>Estimado docente evaluador,</t>
  </si>
  <si>
    <r>
      <t xml:space="preserve">1. Seleccionar la hoja </t>
    </r>
    <r>
      <rPr>
        <b/>
        <sz val="11"/>
        <color theme="4"/>
        <rFont val="Arial"/>
        <family val="2"/>
      </rPr>
      <t>1. Fmto Rúbrica</t>
    </r>
    <r>
      <rPr>
        <sz val="11"/>
        <rFont val="Arial"/>
        <family val="2"/>
      </rPr>
      <t xml:space="preserve">. En esta hoja, usted encontrará la rúbrica que será utilizada para la evaluación de la propuesta de investigación, la cual consta de nueve (9) criterios de evaluación que pueden ser encontrados en la columna </t>
    </r>
    <r>
      <rPr>
        <b/>
        <sz val="11"/>
        <color theme="5"/>
        <rFont val="Arial"/>
        <family val="2"/>
      </rPr>
      <t>Criterios/Ponderación</t>
    </r>
    <r>
      <rPr>
        <sz val="11"/>
        <rFont val="Arial"/>
        <family val="2"/>
      </rPr>
      <t>; los que a su vez contienen de 1 a 5 aspectos dependiendo del criterio.</t>
    </r>
  </si>
  <si>
    <r>
      <t xml:space="preserve">3. En la parte inferior de la hoja  </t>
    </r>
    <r>
      <rPr>
        <b/>
        <sz val="11"/>
        <color theme="4"/>
        <rFont val="Arial"/>
        <family val="2"/>
      </rPr>
      <t>1. Fmto Rúbrica</t>
    </r>
    <r>
      <rPr>
        <sz val="11"/>
        <rFont val="Arial"/>
        <family val="2"/>
      </rPr>
      <t xml:space="preserve"> es posible observar el</t>
    </r>
    <r>
      <rPr>
        <b/>
        <sz val="11"/>
        <color theme="5"/>
        <rFont val="Arial"/>
        <family val="2"/>
      </rPr>
      <t xml:space="preserve"> Puntaje total </t>
    </r>
    <r>
      <rPr>
        <sz val="11"/>
        <rFont val="Arial"/>
        <family val="2"/>
      </rPr>
      <t xml:space="preserve">obtenido por el estudiante para la propuesta de investigación presentada. </t>
    </r>
  </si>
  <si>
    <r>
      <t xml:space="preserve">6. El </t>
    </r>
    <r>
      <rPr>
        <b/>
        <sz val="11"/>
        <color theme="1"/>
        <rFont val="Arial"/>
        <family val="2"/>
      </rPr>
      <t xml:space="preserve">Formato de evaluación </t>
    </r>
    <r>
      <rPr>
        <sz val="11"/>
        <color theme="1"/>
        <rFont val="Arial"/>
        <family val="2"/>
      </rPr>
      <t>está listo para ser impreso, firmado y entregado en el Programa Académico.</t>
    </r>
  </si>
  <si>
    <r>
      <t xml:space="preserve">5. Por último, para completar el </t>
    </r>
    <r>
      <rPr>
        <b/>
        <sz val="11"/>
        <color theme="1"/>
        <rFont val="Arial"/>
        <family val="2"/>
      </rPr>
      <t>Formato de evaluación,</t>
    </r>
    <r>
      <rPr>
        <sz val="11"/>
        <color theme="1"/>
        <rFont val="Arial"/>
        <family val="2"/>
      </rPr>
      <t xml:space="preserve"> el evaluador deberá suministrar las siguientes informaciones: </t>
    </r>
    <r>
      <rPr>
        <b/>
        <sz val="11"/>
        <color theme="5"/>
        <rFont val="Arial"/>
        <family val="2"/>
      </rPr>
      <t>Datos de quien evalúa</t>
    </r>
    <r>
      <rPr>
        <sz val="11"/>
        <color theme="1"/>
        <rFont val="Arial"/>
        <family val="2"/>
      </rPr>
      <t xml:space="preserve"> y </t>
    </r>
    <r>
      <rPr>
        <b/>
        <sz val="11"/>
        <color theme="5"/>
        <rFont val="Arial"/>
        <family val="2"/>
      </rPr>
      <t>Datos de estudiante</t>
    </r>
    <r>
      <rPr>
        <sz val="11"/>
        <color theme="1"/>
        <rFont val="Arial"/>
        <family val="2"/>
      </rPr>
      <t xml:space="preserve">. </t>
    </r>
  </si>
  <si>
    <t>Gracias por su colaboración!</t>
  </si>
  <si>
    <r>
      <t xml:space="preserve">2. El evaluador debe evaluar los aspectos como "Excelente, Regular o Deficiente", seleccionando la opción en la columna </t>
    </r>
    <r>
      <rPr>
        <b/>
        <sz val="11"/>
        <color theme="5"/>
        <rFont val="Arial"/>
        <family val="2"/>
      </rPr>
      <t>Calificación</t>
    </r>
    <r>
      <rPr>
        <sz val="11"/>
        <color theme="1"/>
        <rFont val="Arial"/>
        <family val="2"/>
      </rPr>
      <t xml:space="preserve">. El sistema le atribuirá a cada uno de ellos un puntaje específico; y la suma total del puntaje obtenido por criterio será calculada automaticamente por el sistema y será presentada en la columna </t>
    </r>
    <r>
      <rPr>
        <b/>
        <sz val="11"/>
        <color theme="5"/>
        <rFont val="Arial"/>
        <family val="2"/>
      </rPr>
      <t>Puntaje</t>
    </r>
    <r>
      <rPr>
        <sz val="11"/>
        <rFont val="Arial"/>
        <family val="2"/>
      </rPr>
      <t>.</t>
    </r>
  </si>
  <si>
    <r>
      <t xml:space="preserve">4. Con la información suministrada en la hoja </t>
    </r>
    <r>
      <rPr>
        <b/>
        <sz val="11"/>
        <color theme="4"/>
        <rFont val="Arial"/>
        <family val="2"/>
      </rPr>
      <t>1. Fmto Rúbrica</t>
    </r>
    <r>
      <rPr>
        <sz val="11"/>
        <color theme="1"/>
        <rFont val="Arial"/>
        <family val="2"/>
      </rPr>
      <t xml:space="preserve"> se generará el formato de evaluación (</t>
    </r>
    <r>
      <rPr>
        <b/>
        <sz val="11"/>
        <color theme="4"/>
        <rFont val="Arial"/>
        <family val="2"/>
      </rPr>
      <t>2. Fmto.Evaluación</t>
    </r>
    <r>
      <rPr>
        <sz val="11"/>
        <color theme="1"/>
        <rFont val="Arial"/>
        <family val="2"/>
      </rPr>
      <t>) y se determinará el concepto de la evaluación: Aprobado o Reprobado.</t>
    </r>
  </si>
  <si>
    <t>Fecha:</t>
  </si>
  <si>
    <t>Firma del Evaluador</t>
  </si>
  <si>
    <r>
      <t xml:space="preserve">El presente documento fue elaborado con la finalidad de dinamizar el proceso de evaluación de la propuesta de investigación, basado en rúbricas.
A continuación se detalla el procedimiento para generar el </t>
    </r>
    <r>
      <rPr>
        <b/>
        <sz val="11"/>
        <color theme="1"/>
        <rFont val="Arial"/>
        <family val="2"/>
      </rPr>
      <t>formato de evaluación</t>
    </r>
    <r>
      <rPr>
        <sz val="11"/>
        <color theme="1"/>
        <rFont val="Arial"/>
        <family val="2"/>
      </rPr>
      <t xml:space="preserve"> que deberá ser impreso (3 copias), firmado y entregado en el Programa Académico como evidencia de la evualuación de la propuesta de investigación.</t>
    </r>
  </si>
  <si>
    <t>Programa:</t>
  </si>
  <si>
    <t>Facultad</t>
  </si>
  <si>
    <t>Facultad:</t>
  </si>
  <si>
    <t>Facultad de Ingeniería</t>
  </si>
  <si>
    <t>Facultad de Ciencias Jurídicas y Humanidades</t>
  </si>
  <si>
    <t>Facultad de Ciencias Agrarias</t>
  </si>
  <si>
    <t>Facultad de Educación</t>
  </si>
  <si>
    <t>Facultad Ciencias Económicas Administrativas y Contables</t>
  </si>
  <si>
    <t>Derecho</t>
  </si>
  <si>
    <t>Zootecnia</t>
  </si>
  <si>
    <t>Facultad_de_Ingeniería</t>
  </si>
  <si>
    <t>Facultad_Ciencias_Económicas_Administrativas_y_Contables</t>
  </si>
  <si>
    <t>Facultad_de_Ciencias_Jurídicas_y_Humanidades</t>
  </si>
  <si>
    <t>Facultad_de_Ciencias_Agrarias</t>
  </si>
  <si>
    <t>Ingeniería_de_Alimentos</t>
  </si>
  <si>
    <t>Ingeniería_Agroindustrial</t>
  </si>
  <si>
    <t>Ingeniería_Industrial</t>
  </si>
  <si>
    <t>Ingeniería_Mecatrónica</t>
  </si>
  <si>
    <t>Ingeniería_Civil</t>
  </si>
  <si>
    <t>Especialización_SIHGA</t>
  </si>
  <si>
    <t>Especialización_en_Agronegocios</t>
  </si>
  <si>
    <t>Especialización_SGI</t>
  </si>
  <si>
    <t>Contaduría_Pública</t>
  </si>
  <si>
    <t>Administración_Financiera_y_de_Sistemas</t>
  </si>
  <si>
    <t>Especialización_Legislación_Rural_y_Ordenamiento_Territorial</t>
  </si>
  <si>
    <t>Medicina_Veterinaria</t>
  </si>
  <si>
    <t>Línea_en_Ciencias_Naturales_y_Educación_Ambiental</t>
  </si>
  <si>
    <t>Biotecnología</t>
  </si>
  <si>
    <t>Calidad_e_Inocuidad_de_Alimentos</t>
  </si>
  <si>
    <t>Procesos_y_Tecnologías_de_Conservación_Activa</t>
  </si>
  <si>
    <t>Comportamiento_fisiológico_de_frutas_y_hortalizas</t>
  </si>
  <si>
    <t>Diseños_de_procesos_y_productos_derivados_de_frutas_y_hortalizas</t>
  </si>
  <si>
    <t>Agroindustria_no_Alimentaria</t>
  </si>
  <si>
    <t>Gestión_de_Operaciones</t>
  </si>
  <si>
    <t>Gestión_y_transformación_de_Energía</t>
  </si>
  <si>
    <t>Seguridad_e_Higiene_Industrial_y_Medio_Ambiente_Empresarial</t>
  </si>
  <si>
    <t>Fomento_al_Espíritu_Emprendedor</t>
  </si>
  <si>
    <t>Problemas_Ambientales</t>
  </si>
  <si>
    <t>Problemáticas_Constructivas_Colombianas </t>
  </si>
  <si>
    <t>Facultad_de_Educación</t>
  </si>
  <si>
    <t>Gestión_Financiera</t>
  </si>
  <si>
    <t>Sistemas_de_Gestión_Integrada</t>
  </si>
  <si>
    <t>Investigación_en_Innovación_y_Tecnología</t>
  </si>
  <si>
    <t>Contabilidad_Ambiental</t>
  </si>
  <si>
    <t>Contabilidad_Rural</t>
  </si>
  <si>
    <t>Integración_de_la_gestión_y_modelos_de_medición_para_el_desarrollo_organizacional</t>
  </si>
  <si>
    <t>Desarrollo_de_Agronegocios</t>
  </si>
  <si>
    <t>Retos_y_Trasformaciones_del_Derecho</t>
  </si>
  <si>
    <t>Derecho_Ambiental_y_Desarrollo_Sostenible</t>
  </si>
  <si>
    <t>Derecho_Rural</t>
  </si>
  <si>
    <t>Derecho_Agrario</t>
  </si>
  <si>
    <t>Medicina_y_Cirugía_Animal</t>
  </si>
  <si>
    <t>Bienestar_Animal</t>
  </si>
  <si>
    <t>Salud_Pública_y_Seguridad_Alimentaria</t>
  </si>
  <si>
    <t>Análisis_económico_y_financiero_en_sistemas_de_producción_animal_y_agronegocios</t>
  </si>
  <si>
    <t>Producción_Animal</t>
  </si>
  <si>
    <t>Ciencia_del_Bienestar_Animal_Etología_y_Bioética</t>
  </si>
  <si>
    <t>Especialización_en_Bienestar_Animal_y_Etología</t>
  </si>
  <si>
    <t>Enseñanza_de_las_ciencias_en_educación_Superior</t>
  </si>
  <si>
    <t>Interculturalidad_y_prácticas_pedagógicas_en_contextos_urbanos_y_rurales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</si>
</sst>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sz val="9.5"/>
      <color rgb="FF333333"/>
      <name val="Arial"/>
      <family val="2"/>
    </font>
    <font>
      <sz val="9.5"/>
      <name val="Arial"/>
      <family val="2"/>
    </font>
    <font>
      <sz val="9.5"/>
      <color theme="1"/>
      <name val="Arial"/>
      <family val="2"/>
    </font>
    <font>
      <b/>
      <sz val="9.5"/>
      <color rgb="FF333333"/>
      <name val="Arial"/>
      <family val="2"/>
    </font>
    <font>
      <sz val="8"/>
      <color theme="1"/>
      <name val="Calibri"/>
      <family val="2"/>
      <scheme val="minor"/>
    </font>
    <font>
      <sz val="11"/>
      <name val="Calibri"/>
      <family val="2"/>
      <scheme val="minor"/>
    </font>
    <font>
      <sz val="9.5"/>
      <color rgb="FF222222"/>
      <name val="Arial"/>
      <family val="2"/>
    </font>
    <font>
      <b/>
      <sz val="9.5"/>
      <color theme="1"/>
      <name val="Arial"/>
      <family val="2"/>
    </font>
    <font>
      <b/>
      <sz val="11"/>
      <name val="Calibri"/>
      <family val="2"/>
      <scheme val="minor"/>
    </font>
    <font>
      <b/>
      <sz val="14"/>
      <color theme="1"/>
      <name val="Arial"/>
      <family val="2"/>
    </font>
    <font>
      <b/>
      <sz val="9.5"/>
      <name val="Arial"/>
      <family val="2"/>
    </font>
    <font>
      <b/>
      <sz val="11"/>
      <color theme="1"/>
      <name val="Arial"/>
      <family val="2"/>
    </font>
    <font>
      <sz val="11"/>
      <color theme="1"/>
      <name val="Arial"/>
      <family val="2"/>
    </font>
    <font>
      <b/>
      <sz val="11"/>
      <color theme="4"/>
      <name val="Arial"/>
      <family val="2"/>
    </font>
    <font>
      <sz val="11"/>
      <name val="Arial"/>
      <family val="2"/>
    </font>
    <font>
      <b/>
      <sz val="11"/>
      <color theme="5"/>
      <name val="Arial"/>
      <family val="2"/>
    </font>
    <font>
      <sz val="11"/>
      <color rgb="FF000000"/>
      <name val="Calibri"/>
      <family val="2"/>
      <scheme val="minor"/>
    </font>
    <font>
      <sz val="12"/>
      <color rgb="FF000000"/>
      <name val="Calibri"/>
      <family val="2"/>
      <scheme val="minor"/>
    </font>
    <font>
      <b/>
      <sz val="11"/>
      <color rgb="FF000000"/>
      <name val="Calibri"/>
      <family val="2"/>
      <scheme val="minor"/>
    </font>
    <font>
      <b/>
      <sz val="12"/>
      <color rgb="FF00000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7"/>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8" tint="0.79998168889431442"/>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rgb="FFD4D4D4"/>
      </left>
      <right style="medium">
        <color rgb="FFD4D4D4"/>
      </right>
      <top/>
      <bottom style="medium">
        <color rgb="FFD4D4D4"/>
      </bottom>
      <diagonal/>
    </border>
    <border>
      <left style="medium">
        <color rgb="FFD4D4D4"/>
      </left>
      <right style="medium">
        <color rgb="FFD4D4D4"/>
      </right>
      <top/>
      <bottom/>
      <diagonal/>
    </border>
    <border>
      <left/>
      <right style="medium">
        <color rgb="FFD4D4D4"/>
      </right>
      <top/>
      <bottom style="medium">
        <color rgb="FFD4D4D4"/>
      </bottom>
      <diagonal/>
    </border>
    <border>
      <left style="medium">
        <color rgb="FFD4D4D4"/>
      </left>
      <right style="medium">
        <color rgb="FFD4D4D4"/>
      </right>
      <top style="medium">
        <color rgb="FFD4D4D4"/>
      </top>
      <bottom/>
      <diagonal/>
    </border>
    <border>
      <left/>
      <right style="medium">
        <color rgb="FFD4D4D4"/>
      </right>
      <top/>
      <bottom/>
      <diagonal/>
    </border>
    <border>
      <left style="medium">
        <color rgb="FFD4D4D4"/>
      </left>
      <right/>
      <top/>
      <bottom/>
      <diagonal/>
    </border>
  </borders>
  <cellStyleXfs count="1">
    <xf numFmtId="0" fontId="0" fillId="0" borderId="0"/>
  </cellStyleXfs>
  <cellXfs count="192">
    <xf numFmtId="0" fontId="0" fillId="0" borderId="0" xfId="0"/>
    <xf numFmtId="0" fontId="2" fillId="2" borderId="1" xfId="0" applyFont="1" applyFill="1" applyBorder="1" applyAlignment="1">
      <alignment vertical="center"/>
    </xf>
    <xf numFmtId="0" fontId="3"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7" fillId="3"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0" fillId="2" borderId="4" xfId="0" applyFill="1" applyBorder="1" applyProtection="1">
      <protection locked="0"/>
    </xf>
    <xf numFmtId="0" fontId="0" fillId="2" borderId="0" xfId="0" applyFill="1" applyBorder="1" applyProtection="1">
      <protection locked="0"/>
    </xf>
    <xf numFmtId="0" fontId="0" fillId="2" borderId="4" xfId="0" applyFill="1" applyBorder="1" applyProtection="1"/>
    <xf numFmtId="0" fontId="0" fillId="0" borderId="0" xfId="0" applyProtection="1">
      <protection locked="0"/>
    </xf>
    <xf numFmtId="1" fontId="0" fillId="0" borderId="0" xfId="0" applyNumberFormat="1"/>
    <xf numFmtId="0" fontId="7" fillId="3" borderId="0" xfId="0" applyFont="1" applyFill="1" applyBorder="1" applyAlignment="1">
      <alignment horizontal="center" vertical="center" wrapText="1"/>
    </xf>
    <xf numFmtId="1" fontId="6" fillId="0" borderId="0" xfId="0" applyNumberFormat="1" applyFont="1" applyBorder="1" applyAlignment="1">
      <alignment horizontal="center" vertical="center" wrapText="1"/>
    </xf>
    <xf numFmtId="0" fontId="6" fillId="0" borderId="0" xfId="0" applyFont="1" applyBorder="1" applyAlignment="1">
      <alignment horizontal="center" vertical="center"/>
    </xf>
    <xf numFmtId="0" fontId="6" fillId="0" borderId="0" xfId="0" applyFont="1" applyBorder="1"/>
    <xf numFmtId="0" fontId="10" fillId="0" borderId="0" xfId="0" applyFont="1" applyBorder="1" applyAlignment="1">
      <alignment vertical="center" wrapText="1"/>
    </xf>
    <xf numFmtId="0" fontId="1" fillId="6" borderId="3" xfId="0" applyFont="1" applyFill="1" applyBorder="1" applyAlignment="1" applyProtection="1">
      <alignment horizontal="center" vertical="center" wrapText="1"/>
    </xf>
    <xf numFmtId="2" fontId="0" fillId="2" borderId="3" xfId="0" applyNumberFormat="1" applyFill="1" applyBorder="1" applyAlignment="1" applyProtection="1">
      <alignment horizontal="center" vertical="center" wrapText="1"/>
    </xf>
    <xf numFmtId="2" fontId="0" fillId="2" borderId="3" xfId="0" applyNumberFormat="1" applyFill="1" applyBorder="1" applyAlignment="1" applyProtection="1">
      <alignment horizontal="center" vertical="center"/>
    </xf>
    <xf numFmtId="2" fontId="9" fillId="2" borderId="3" xfId="0" applyNumberFormat="1" applyFont="1" applyFill="1" applyBorder="1" applyAlignment="1" applyProtection="1">
      <alignment horizontal="center" vertical="center" wrapText="1"/>
    </xf>
    <xf numFmtId="0" fontId="0" fillId="6" borderId="3" xfId="0" applyFill="1" applyBorder="1" applyAlignment="1" applyProtection="1">
      <alignment horizontal="center"/>
    </xf>
    <xf numFmtId="0" fontId="11" fillId="2" borderId="1"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5" xfId="0" applyFont="1" applyFill="1" applyBorder="1" applyAlignment="1">
      <alignment horizontal="center" vertical="center"/>
    </xf>
    <xf numFmtId="0" fontId="11" fillId="2" borderId="2" xfId="0" applyFont="1" applyFill="1" applyBorder="1" applyAlignment="1">
      <alignment horizontal="center" vertical="center"/>
    </xf>
    <xf numFmtId="0" fontId="1" fillId="2" borderId="17" xfId="0" applyFont="1" applyFill="1" applyBorder="1" applyAlignment="1">
      <alignment horizontal="center" vertical="center"/>
    </xf>
    <xf numFmtId="0" fontId="6" fillId="2" borderId="4" xfId="0" applyFont="1" applyFill="1" applyBorder="1" applyAlignment="1">
      <alignment horizontal="center" vertical="center"/>
    </xf>
    <xf numFmtId="0" fontId="3" fillId="2" borderId="13" xfId="0" applyFont="1" applyFill="1" applyBorder="1" applyAlignment="1">
      <alignment horizontal="center" vertical="center"/>
    </xf>
    <xf numFmtId="0" fontId="6" fillId="2" borderId="6" xfId="0" applyFont="1" applyFill="1" applyBorder="1" applyAlignment="1">
      <alignment horizontal="center" vertical="center"/>
    </xf>
    <xf numFmtId="0" fontId="3" fillId="2" borderId="14" xfId="0" applyFont="1" applyFill="1" applyBorder="1" applyAlignment="1">
      <alignment horizontal="center" vertical="center"/>
    </xf>
    <xf numFmtId="0" fontId="8" fillId="2" borderId="3" xfId="0" applyFont="1" applyFill="1" applyBorder="1" applyAlignment="1" applyProtection="1">
      <alignment vertical="center"/>
    </xf>
    <xf numFmtId="0" fontId="0" fillId="2" borderId="4" xfId="0" applyFill="1" applyBorder="1" applyAlignment="1" applyProtection="1">
      <alignment wrapText="1"/>
    </xf>
    <xf numFmtId="0" fontId="0" fillId="2" borderId="4" xfId="0" applyFill="1" applyBorder="1" applyAlignment="1" applyProtection="1">
      <alignment horizontal="left" wrapText="1"/>
    </xf>
    <xf numFmtId="0" fontId="0" fillId="2" borderId="4" xfId="0" applyFill="1" applyBorder="1" applyAlignment="1" applyProtection="1">
      <alignment horizontal="left" vertical="center" wrapText="1"/>
    </xf>
    <xf numFmtId="0" fontId="1" fillId="0" borderId="0" xfId="0" applyFont="1" applyFill="1" applyBorder="1" applyAlignment="1" applyProtection="1">
      <protection locked="0"/>
    </xf>
    <xf numFmtId="0" fontId="0" fillId="2" borderId="3" xfId="0" applyFill="1" applyBorder="1" applyAlignment="1" applyProtection="1">
      <alignment horizontal="center" vertical="center"/>
    </xf>
    <xf numFmtId="0" fontId="7" fillId="4" borderId="3" xfId="0" applyFont="1" applyFill="1" applyBorder="1" applyAlignment="1">
      <alignment horizontal="center" vertical="center" wrapText="1"/>
    </xf>
    <xf numFmtId="1" fontId="6" fillId="0" borderId="0" xfId="0" applyNumberFormat="1" applyFont="1" applyFill="1" applyBorder="1"/>
    <xf numFmtId="0" fontId="5" fillId="0" borderId="3" xfId="0" applyFont="1" applyFill="1" applyBorder="1" applyAlignment="1" applyProtection="1">
      <alignment vertical="center" wrapText="1"/>
    </xf>
    <xf numFmtId="0" fontId="6" fillId="0" borderId="3" xfId="0" applyFont="1" applyBorder="1" applyProtection="1">
      <protection locked="0"/>
    </xf>
    <xf numFmtId="0" fontId="7" fillId="3" borderId="3" xfId="0" applyFont="1" applyFill="1" applyBorder="1" applyAlignment="1" applyProtection="1">
      <alignment horizontal="center" vertical="center" wrapText="1"/>
    </xf>
    <xf numFmtId="0" fontId="7" fillId="4" borderId="7" xfId="0" applyFont="1" applyFill="1" applyBorder="1" applyAlignment="1" applyProtection="1">
      <alignment horizontal="center" vertical="center" wrapText="1"/>
    </xf>
    <xf numFmtId="0" fontId="4" fillId="2" borderId="3" xfId="0" applyFont="1" applyFill="1" applyBorder="1" applyAlignment="1" applyProtection="1">
      <alignment vertical="center" wrapText="1"/>
    </xf>
    <xf numFmtId="0" fontId="4" fillId="2" borderId="7" xfId="0" applyFont="1" applyFill="1" applyBorder="1" applyAlignment="1" applyProtection="1">
      <alignment vertical="center" wrapText="1"/>
    </xf>
    <xf numFmtId="0" fontId="4" fillId="2" borderId="7" xfId="0" applyFont="1" applyFill="1" applyBorder="1" applyAlignment="1" applyProtection="1">
      <alignment horizontal="left" vertical="center" wrapText="1"/>
    </xf>
    <xf numFmtId="0" fontId="4" fillId="0" borderId="3" xfId="0" applyFont="1" applyFill="1" applyBorder="1" applyAlignment="1" applyProtection="1">
      <alignment vertical="center" wrapText="1"/>
    </xf>
    <xf numFmtId="0" fontId="6" fillId="0" borderId="7" xfId="0" applyFont="1" applyBorder="1" applyProtection="1">
      <protection locked="0"/>
    </xf>
    <xf numFmtId="0" fontId="7" fillId="4" borderId="3" xfId="0" applyFont="1" applyFill="1" applyBorder="1" applyAlignment="1" applyProtection="1">
      <alignment horizontal="center" vertical="center" wrapText="1"/>
    </xf>
    <xf numFmtId="0" fontId="0" fillId="2" borderId="4" xfId="0" applyFill="1" applyBorder="1" applyAlignment="1" applyProtection="1">
      <alignment horizontal="left"/>
    </xf>
    <xf numFmtId="2" fontId="0" fillId="6" borderId="3" xfId="0" applyNumberFormat="1" applyFill="1" applyBorder="1" applyAlignment="1" applyProtection="1">
      <alignment horizontal="center"/>
    </xf>
    <xf numFmtId="0" fontId="0" fillId="0" borderId="0" xfId="0" applyProtection="1"/>
    <xf numFmtId="0" fontId="0" fillId="0" borderId="0" xfId="0" applyFill="1" applyBorder="1" applyAlignment="1" applyProtection="1"/>
    <xf numFmtId="2" fontId="0" fillId="0" borderId="3" xfId="0" applyNumberFormat="1" applyFont="1" applyFill="1" applyBorder="1" applyAlignment="1" applyProtection="1">
      <alignment horizontal="center"/>
    </xf>
    <xf numFmtId="2" fontId="0" fillId="0" borderId="3" xfId="0" applyNumberFormat="1" applyFill="1" applyBorder="1" applyAlignment="1" applyProtection="1">
      <alignment horizontal="center"/>
    </xf>
    <xf numFmtId="0" fontId="1" fillId="6" borderId="3" xfId="0" applyFont="1" applyFill="1" applyBorder="1" applyAlignment="1" applyProtection="1">
      <alignment horizontal="center"/>
    </xf>
    <xf numFmtId="0" fontId="9" fillId="2" borderId="4" xfId="0" applyFont="1" applyFill="1" applyBorder="1" applyAlignment="1" applyProtection="1">
      <alignment horizontal="left" wrapText="1"/>
    </xf>
    <xf numFmtId="0" fontId="7" fillId="5" borderId="18" xfId="0" applyFont="1" applyFill="1" applyBorder="1" applyAlignment="1" applyProtection="1">
      <alignment horizontal="center" vertical="center" wrapText="1"/>
    </xf>
    <xf numFmtId="0" fontId="1" fillId="5" borderId="18" xfId="0" applyFont="1" applyFill="1" applyBorder="1" applyAlignment="1" applyProtection="1">
      <alignment horizontal="center" wrapText="1"/>
    </xf>
    <xf numFmtId="0" fontId="4" fillId="2" borderId="3" xfId="0" applyFont="1" applyFill="1" applyBorder="1" applyAlignment="1" applyProtection="1">
      <alignment horizontal="center" vertical="center" wrapText="1"/>
    </xf>
    <xf numFmtId="0" fontId="0" fillId="0" borderId="3" xfId="0" applyBorder="1" applyProtection="1"/>
    <xf numFmtId="0" fontId="4" fillId="2" borderId="0" xfId="0" applyFont="1" applyFill="1" applyBorder="1" applyAlignment="1" applyProtection="1">
      <alignment horizontal="center" vertical="center" wrapText="1"/>
    </xf>
    <xf numFmtId="0" fontId="0" fillId="0" borderId="0" xfId="0" applyBorder="1" applyProtection="1"/>
    <xf numFmtId="0" fontId="1" fillId="7" borderId="3" xfId="0" applyFont="1" applyFill="1" applyBorder="1" applyAlignment="1" applyProtection="1">
      <alignment horizontal="left" vertical="center" wrapText="1"/>
    </xf>
    <xf numFmtId="0" fontId="1" fillId="7" borderId="3" xfId="0" applyFont="1" applyFill="1" applyBorder="1" applyAlignment="1" applyProtection="1">
      <alignment horizontal="center" vertical="center" wrapText="1"/>
    </xf>
    <xf numFmtId="0" fontId="0" fillId="0" borderId="3" xfId="0" applyBorder="1" applyAlignment="1" applyProtection="1">
      <alignment horizontal="center"/>
    </xf>
    <xf numFmtId="0" fontId="0" fillId="0" borderId="3" xfId="0" applyFill="1" applyBorder="1" applyProtection="1"/>
    <xf numFmtId="0" fontId="0" fillId="5" borderId="8" xfId="0" applyFill="1" applyBorder="1" applyAlignment="1" applyProtection="1">
      <alignment horizontal="center"/>
    </xf>
    <xf numFmtId="0" fontId="1" fillId="5" borderId="15" xfId="0" applyFont="1" applyFill="1" applyBorder="1" applyProtection="1"/>
    <xf numFmtId="0" fontId="0" fillId="5" borderId="16" xfId="0" applyFill="1" applyBorder="1" applyProtection="1"/>
    <xf numFmtId="0" fontId="0" fillId="0" borderId="8" xfId="0" applyBorder="1" applyAlignment="1" applyProtection="1"/>
    <xf numFmtId="0" fontId="0" fillId="0" borderId="10" xfId="0" applyBorder="1" applyAlignment="1" applyProtection="1"/>
    <xf numFmtId="0" fontId="0" fillId="0" borderId="11" xfId="0" applyBorder="1" applyAlignment="1" applyProtection="1"/>
    <xf numFmtId="0" fontId="14" fillId="2" borderId="3" xfId="0" applyFont="1" applyFill="1" applyBorder="1" applyAlignment="1" applyProtection="1">
      <alignment horizontal="center" vertical="center" wrapText="1"/>
    </xf>
    <xf numFmtId="2" fontId="11" fillId="0" borderId="3" xfId="0" applyNumberFormat="1" applyFont="1" applyBorder="1" applyAlignment="1" applyProtection="1">
      <alignment horizontal="center" vertical="center"/>
    </xf>
    <xf numFmtId="2" fontId="13" fillId="9" borderId="3" xfId="0" applyNumberFormat="1" applyFont="1" applyFill="1" applyBorder="1" applyAlignment="1" applyProtection="1">
      <alignment horizontal="center" vertical="center"/>
    </xf>
    <xf numFmtId="0" fontId="0" fillId="2" borderId="0" xfId="0" applyFill="1"/>
    <xf numFmtId="0" fontId="11" fillId="2" borderId="0" xfId="0" applyFont="1" applyFill="1" applyBorder="1" applyAlignment="1">
      <alignment horizontal="center" vertical="center"/>
    </xf>
    <xf numFmtId="0" fontId="11" fillId="2" borderId="6" xfId="0" applyFont="1" applyFill="1" applyBorder="1" applyAlignment="1">
      <alignment horizontal="center" vertical="center"/>
    </xf>
    <xf numFmtId="0" fontId="0" fillId="2" borderId="4" xfId="0"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8" fillId="2" borderId="0" xfId="0" applyFont="1" applyFill="1" applyBorder="1" applyAlignment="1" applyProtection="1">
      <alignment vertical="center"/>
    </xf>
    <xf numFmtId="0" fontId="0" fillId="2" borderId="0" xfId="0" applyFill="1" applyProtection="1"/>
    <xf numFmtId="0" fontId="0" fillId="2" borderId="20" xfId="0" applyFill="1" applyBorder="1" applyProtection="1"/>
    <xf numFmtId="0" fontId="0" fillId="2" borderId="21" xfId="0" applyFill="1" applyBorder="1" applyProtection="1"/>
    <xf numFmtId="0" fontId="0" fillId="2" borderId="22" xfId="0" applyFill="1" applyBorder="1" applyProtection="1"/>
    <xf numFmtId="0" fontId="0" fillId="2" borderId="23" xfId="0" applyFill="1" applyBorder="1" applyProtection="1"/>
    <xf numFmtId="0" fontId="16" fillId="2" borderId="0" xfId="0" applyFont="1" applyFill="1" applyBorder="1" applyProtection="1"/>
    <xf numFmtId="0" fontId="13" fillId="2" borderId="0" xfId="0" applyFont="1" applyFill="1" applyBorder="1" applyProtection="1"/>
    <xf numFmtId="0" fontId="16" fillId="2" borderId="24" xfId="0" applyFont="1" applyFill="1" applyBorder="1" applyProtection="1"/>
    <xf numFmtId="0" fontId="16" fillId="2" borderId="0" xfId="0" applyFont="1" applyFill="1" applyProtection="1"/>
    <xf numFmtId="0" fontId="16" fillId="2" borderId="0" xfId="0" applyFont="1" applyFill="1" applyAlignment="1" applyProtection="1">
      <alignment vertical="center" wrapText="1"/>
    </xf>
    <xf numFmtId="0" fontId="0" fillId="2" borderId="0" xfId="0" applyFill="1" applyBorder="1" applyProtection="1"/>
    <xf numFmtId="0" fontId="0" fillId="2" borderId="24" xfId="0" applyFill="1" applyBorder="1" applyProtection="1"/>
    <xf numFmtId="0" fontId="0" fillId="2" borderId="25" xfId="0" applyFill="1" applyBorder="1" applyProtection="1"/>
    <xf numFmtId="0" fontId="0" fillId="2" borderId="26" xfId="0" applyFill="1" applyBorder="1" applyProtection="1"/>
    <xf numFmtId="0" fontId="0" fillId="2" borderId="27" xfId="0" applyFill="1" applyBorder="1" applyProtection="1"/>
    <xf numFmtId="0" fontId="0" fillId="0" borderId="0" xfId="0" applyBorder="1" applyAlignment="1" applyProtection="1"/>
    <xf numFmtId="0" fontId="0" fillId="0" borderId="0" xfId="0" applyFill="1" applyBorder="1"/>
    <xf numFmtId="0" fontId="1" fillId="5" borderId="3" xfId="0" applyFont="1" applyFill="1" applyBorder="1"/>
    <xf numFmtId="0" fontId="1" fillId="5" borderId="3" xfId="0" applyFont="1" applyFill="1" applyBorder="1" applyAlignment="1">
      <alignment horizontal="center"/>
    </xf>
    <xf numFmtId="0" fontId="1" fillId="5" borderId="8" xfId="0" applyFont="1" applyFill="1" applyBorder="1" applyAlignment="1">
      <alignment horizontal="center"/>
    </xf>
    <xf numFmtId="0" fontId="0" fillId="0" borderId="3" xfId="0" applyFill="1" applyBorder="1" applyAlignment="1" applyProtection="1"/>
    <xf numFmtId="0" fontId="1" fillId="5" borderId="3" xfId="0" applyFont="1" applyFill="1" applyBorder="1" applyAlignment="1" applyProtection="1"/>
    <xf numFmtId="0" fontId="1" fillId="5" borderId="3" xfId="0" applyFont="1" applyFill="1" applyBorder="1" applyAlignment="1"/>
    <xf numFmtId="0" fontId="1" fillId="0" borderId="0" xfId="0" applyFont="1" applyFill="1" applyBorder="1" applyAlignment="1"/>
    <xf numFmtId="0" fontId="0" fillId="0" borderId="0" xfId="0" applyFill="1" applyBorder="1" applyAlignment="1"/>
    <xf numFmtId="0" fontId="0" fillId="0" borderId="0" xfId="0" applyAlignment="1">
      <alignment horizontal="left"/>
    </xf>
    <xf numFmtId="0" fontId="0" fillId="0" borderId="3" xfId="0" applyFill="1" applyBorder="1" applyAlignment="1" applyProtection="1">
      <alignment horizontal="left" vertical="center" wrapText="1"/>
    </xf>
    <xf numFmtId="0" fontId="0" fillId="0" borderId="3" xfId="0" applyBorder="1" applyAlignment="1">
      <alignment horizontal="left" vertical="center" wrapText="1"/>
    </xf>
    <xf numFmtId="0" fontId="0" fillId="0" borderId="3" xfId="0" applyBorder="1" applyAlignment="1" applyProtection="1">
      <alignment horizontal="left" vertical="center" wrapText="1"/>
    </xf>
    <xf numFmtId="0" fontId="21" fillId="0" borderId="3" xfId="0" applyFont="1" applyBorder="1" applyAlignment="1">
      <alignment horizontal="left" vertical="center" wrapText="1"/>
    </xf>
    <xf numFmtId="0" fontId="0" fillId="0" borderId="0" xfId="0" applyAlignment="1">
      <alignment horizontal="left" vertical="center" wrapText="1"/>
    </xf>
    <xf numFmtId="0" fontId="20" fillId="0" borderId="3" xfId="0" applyFont="1" applyBorder="1" applyAlignment="1">
      <alignment horizontal="left" vertical="center" wrapText="1"/>
    </xf>
    <xf numFmtId="0" fontId="0" fillId="0" borderId="8" xfId="0" applyBorder="1" applyAlignment="1">
      <alignment horizontal="left" vertical="center" wrapText="1"/>
    </xf>
    <xf numFmtId="0" fontId="0" fillId="0" borderId="0" xfId="0" applyBorder="1" applyAlignment="1" applyProtection="1">
      <alignment horizontal="left" vertical="center" wrapText="1"/>
    </xf>
    <xf numFmtId="0" fontId="20" fillId="3" borderId="30" xfId="0" applyFont="1" applyFill="1" applyBorder="1" applyAlignment="1">
      <alignment vertical="center" wrapText="1"/>
    </xf>
    <xf numFmtId="0" fontId="1" fillId="0" borderId="0" xfId="0" applyFont="1" applyFill="1" applyBorder="1" applyAlignment="1" applyProtection="1"/>
    <xf numFmtId="0" fontId="1" fillId="10" borderId="3" xfId="0" applyFont="1" applyFill="1" applyBorder="1" applyAlignment="1">
      <alignment horizontal="left" vertical="center" wrapText="1"/>
    </xf>
    <xf numFmtId="0" fontId="20" fillId="3" borderId="3" xfId="0" applyFont="1" applyFill="1" applyBorder="1" applyAlignment="1">
      <alignment vertical="center" wrapText="1"/>
    </xf>
    <xf numFmtId="0" fontId="0" fillId="0" borderId="3" xfId="0" applyFill="1" applyBorder="1"/>
    <xf numFmtId="0" fontId="0" fillId="0" borderId="3" xfId="0" applyBorder="1"/>
    <xf numFmtId="0" fontId="20" fillId="0" borderId="0" xfId="0" applyFont="1" applyFill="1" applyBorder="1" applyAlignment="1">
      <alignment vertical="center" wrapText="1"/>
    </xf>
    <xf numFmtId="0" fontId="20" fillId="0" borderId="32" xfId="0" applyFont="1" applyFill="1" applyBorder="1" applyAlignment="1">
      <alignment vertical="center" wrapText="1"/>
    </xf>
    <xf numFmtId="0" fontId="20" fillId="0" borderId="28" xfId="0" applyFont="1" applyFill="1" applyBorder="1" applyAlignment="1">
      <alignment vertical="center" wrapText="1"/>
    </xf>
    <xf numFmtId="0" fontId="20" fillId="0" borderId="29" xfId="0" applyFont="1" applyFill="1" applyBorder="1" applyAlignment="1">
      <alignment vertical="center" wrapText="1"/>
    </xf>
    <xf numFmtId="0" fontId="20" fillId="0" borderId="31" xfId="0" applyFont="1" applyFill="1" applyBorder="1" applyAlignment="1">
      <alignment vertical="center" wrapText="1"/>
    </xf>
    <xf numFmtId="0" fontId="20" fillId="0" borderId="33" xfId="0" applyFont="1" applyFill="1" applyBorder="1" applyAlignment="1">
      <alignment vertical="center" wrapText="1"/>
    </xf>
    <xf numFmtId="0" fontId="1" fillId="8" borderId="3" xfId="0" applyFont="1" applyFill="1" applyBorder="1" applyAlignment="1" applyProtection="1">
      <alignment horizontal="left" vertical="center" wrapText="1"/>
    </xf>
    <xf numFmtId="0" fontId="20" fillId="0" borderId="3" xfId="0" applyFont="1" applyFill="1" applyBorder="1" applyAlignment="1">
      <alignment vertical="center" wrapText="1"/>
    </xf>
    <xf numFmtId="0" fontId="1" fillId="8" borderId="3"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22" fillId="11" borderId="3" xfId="0" applyFont="1" applyFill="1" applyBorder="1" applyAlignment="1">
      <alignment horizontal="left" vertical="center" wrapText="1"/>
    </xf>
    <xf numFmtId="0" fontId="23" fillId="12" borderId="7"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16" fillId="2" borderId="0" xfId="0" applyFont="1" applyFill="1" applyBorder="1" applyAlignment="1" applyProtection="1">
      <alignment horizontal="left" vertical="center" wrapText="1"/>
    </xf>
    <xf numFmtId="0" fontId="16" fillId="2" borderId="24" xfId="0" applyFont="1" applyFill="1" applyBorder="1" applyAlignment="1" applyProtection="1">
      <alignment horizontal="left" vertical="center" wrapText="1"/>
    </xf>
    <xf numFmtId="0" fontId="16" fillId="2" borderId="0" xfId="0" applyFont="1" applyFill="1" applyBorder="1" applyAlignment="1" applyProtection="1">
      <alignment vertical="center" wrapText="1"/>
    </xf>
    <xf numFmtId="0" fontId="16" fillId="2" borderId="24" xfId="0" applyFont="1" applyFill="1" applyBorder="1" applyAlignment="1" applyProtection="1">
      <alignment vertical="center" wrapText="1"/>
    </xf>
    <xf numFmtId="0" fontId="16" fillId="2" borderId="0" xfId="0" applyFont="1" applyFill="1" applyBorder="1" applyAlignment="1" applyProtection="1">
      <alignment horizontal="left" vertical="center"/>
    </xf>
    <xf numFmtId="0" fontId="16" fillId="2" borderId="24" xfId="0" applyFont="1" applyFill="1" applyBorder="1" applyAlignment="1" applyProtection="1">
      <alignment horizontal="left" vertical="center"/>
    </xf>
    <xf numFmtId="0" fontId="7" fillId="2" borderId="3" xfId="0" applyFont="1" applyFill="1" applyBorder="1" applyAlignment="1">
      <alignment horizontal="center" vertical="center" wrapText="1"/>
    </xf>
    <xf numFmtId="2" fontId="11" fillId="0" borderId="7" xfId="0" applyNumberFormat="1" applyFont="1" applyBorder="1" applyAlignment="1" applyProtection="1">
      <alignment horizontal="center" vertical="center" wrapText="1"/>
    </xf>
    <xf numFmtId="2" fontId="11" fillId="0" borderId="12" xfId="0" applyNumberFormat="1" applyFont="1" applyBorder="1" applyAlignment="1" applyProtection="1">
      <alignment horizontal="center" vertical="center" wrapText="1"/>
    </xf>
    <xf numFmtId="2" fontId="11" fillId="0" borderId="9" xfId="0" applyNumberFormat="1" applyFont="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13" fillId="9" borderId="3" xfId="0" applyFont="1" applyFill="1" applyBorder="1" applyAlignment="1">
      <alignment horizontal="center" vertical="center"/>
    </xf>
    <xf numFmtId="0" fontId="14" fillId="2" borderId="7" xfId="0" applyFont="1" applyFill="1" applyBorder="1" applyAlignment="1" applyProtection="1">
      <alignment horizontal="center" vertical="center" wrapText="1"/>
    </xf>
    <xf numFmtId="0" fontId="14" fillId="2" borderId="12" xfId="0" applyFont="1" applyFill="1" applyBorder="1" applyAlignment="1" applyProtection="1">
      <alignment horizontal="center" vertical="center" wrapText="1"/>
    </xf>
    <xf numFmtId="0" fontId="14" fillId="2" borderId="9" xfId="0" applyFont="1" applyFill="1" applyBorder="1" applyAlignment="1" applyProtection="1">
      <alignment horizontal="center" vertical="center" wrapText="1"/>
    </xf>
    <xf numFmtId="2" fontId="11" fillId="0" borderId="7" xfId="0" applyNumberFormat="1" applyFont="1" applyBorder="1" applyAlignment="1" applyProtection="1">
      <alignment horizontal="center" vertical="center"/>
    </xf>
    <xf numFmtId="2" fontId="11" fillId="0" borderId="9" xfId="0" applyNumberFormat="1" applyFont="1" applyBorder="1" applyAlignment="1" applyProtection="1">
      <alignment horizontal="center" vertical="center"/>
    </xf>
    <xf numFmtId="2" fontId="11" fillId="0" borderId="12" xfId="0" applyNumberFormat="1" applyFont="1" applyBorder="1" applyAlignment="1" applyProtection="1">
      <alignment horizontal="center" vertical="center"/>
    </xf>
    <xf numFmtId="0" fontId="0" fillId="0" borderId="0" xfId="0" applyBorder="1" applyAlignment="1">
      <alignment horizontal="center"/>
    </xf>
    <xf numFmtId="0" fontId="0" fillId="2" borderId="3" xfId="0" applyFill="1" applyBorder="1" applyAlignment="1" applyProtection="1">
      <alignment horizontal="left" vertical="top" wrapText="1"/>
    </xf>
    <xf numFmtId="0" fontId="1" fillId="0" borderId="2" xfId="0" applyFont="1" applyBorder="1" applyAlignment="1">
      <alignment horizontal="center"/>
    </xf>
    <xf numFmtId="0" fontId="1" fillId="6" borderId="4" xfId="0" applyFont="1" applyFill="1" applyBorder="1" applyAlignment="1" applyProtection="1">
      <alignment horizontal="center"/>
    </xf>
    <xf numFmtId="0" fontId="1" fillId="6" borderId="0" xfId="0" applyFont="1" applyFill="1" applyBorder="1" applyAlignment="1" applyProtection="1">
      <alignment horizontal="center"/>
    </xf>
    <xf numFmtId="0" fontId="11" fillId="2" borderId="1"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0" fontId="0" fillId="2" borderId="2"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7" xfId="0" applyFill="1" applyBorder="1" applyAlignment="1" applyProtection="1">
      <alignment horizontal="center" vertical="center"/>
    </xf>
    <xf numFmtId="0" fontId="0" fillId="2" borderId="12" xfId="0" applyFill="1" applyBorder="1" applyAlignment="1" applyProtection="1">
      <alignment horizontal="center" vertical="center"/>
    </xf>
    <xf numFmtId="0" fontId="0" fillId="2" borderId="9" xfId="0" applyFill="1" applyBorder="1" applyAlignment="1" applyProtection="1">
      <alignment horizontal="center" vertical="center"/>
    </xf>
    <xf numFmtId="0" fontId="6" fillId="2" borderId="8" xfId="0" applyFont="1" applyFill="1" applyBorder="1" applyAlignment="1" applyProtection="1">
      <alignment horizontal="center"/>
      <protection locked="0"/>
    </xf>
    <xf numFmtId="0" fontId="6" fillId="2" borderId="10" xfId="0" applyFont="1" applyFill="1" applyBorder="1" applyAlignment="1" applyProtection="1">
      <alignment horizontal="center"/>
      <protection locked="0"/>
    </xf>
    <xf numFmtId="0" fontId="6" fillId="2" borderId="11" xfId="0" applyFont="1" applyFill="1" applyBorder="1" applyAlignment="1" applyProtection="1">
      <alignment horizontal="center"/>
      <protection locked="0"/>
    </xf>
    <xf numFmtId="0" fontId="1" fillId="0" borderId="3" xfId="0" applyFont="1" applyFill="1" applyBorder="1" applyAlignment="1" applyProtection="1">
      <alignment horizontal="center"/>
    </xf>
    <xf numFmtId="0" fontId="1" fillId="6" borderId="3" xfId="0" applyFont="1" applyFill="1" applyBorder="1" applyAlignment="1" applyProtection="1">
      <alignment horizontal="center"/>
    </xf>
    <xf numFmtId="164" fontId="1" fillId="0" borderId="3" xfId="0" applyNumberFormat="1" applyFont="1" applyFill="1" applyBorder="1" applyAlignment="1" applyProtection="1">
      <alignment horizontal="center"/>
    </xf>
    <xf numFmtId="0" fontId="0" fillId="2" borderId="3" xfId="0" applyFill="1" applyBorder="1" applyAlignment="1" applyProtection="1">
      <alignment horizontal="center" vertical="center"/>
      <protection locked="0"/>
    </xf>
    <xf numFmtId="0" fontId="1" fillId="6" borderId="8" xfId="0" applyFont="1" applyFill="1" applyBorder="1" applyAlignment="1" applyProtection="1">
      <alignment horizontal="center"/>
    </xf>
    <xf numFmtId="0" fontId="1" fillId="6" borderId="10" xfId="0" applyFont="1" applyFill="1" applyBorder="1" applyAlignment="1" applyProtection="1">
      <alignment horizontal="center"/>
    </xf>
    <xf numFmtId="0" fontId="1" fillId="6" borderId="11" xfId="0" applyFont="1" applyFill="1" applyBorder="1" applyAlignment="1" applyProtection="1">
      <alignment horizontal="center"/>
    </xf>
    <xf numFmtId="0" fontId="12" fillId="6" borderId="3" xfId="0" applyFont="1" applyFill="1" applyBorder="1" applyAlignment="1" applyProtection="1">
      <alignment horizontal="center" vertical="center"/>
    </xf>
    <xf numFmtId="0" fontId="0" fillId="2" borderId="8"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8" xfId="0" quotePrefix="1" applyFill="1" applyBorder="1" applyAlignment="1" applyProtection="1">
      <alignment horizontal="center"/>
      <protection locked="0"/>
    </xf>
    <xf numFmtId="0" fontId="0" fillId="2" borderId="6" xfId="0" applyFill="1" applyBorder="1" applyAlignment="1" applyProtection="1">
      <alignment horizontal="center"/>
    </xf>
    <xf numFmtId="0" fontId="1" fillId="0" borderId="0" xfId="0" applyFont="1" applyFill="1" applyBorder="1" applyAlignment="1">
      <alignment horizontal="center"/>
    </xf>
    <xf numFmtId="0" fontId="4" fillId="2" borderId="3" xfId="0" applyFont="1" applyFill="1" applyBorder="1" applyAlignment="1" applyProtection="1">
      <alignment horizontal="center" vertical="center" wrapText="1"/>
    </xf>
    <xf numFmtId="0" fontId="7" fillId="5" borderId="19" xfId="0" applyFont="1" applyFill="1" applyBorder="1" applyAlignment="1" applyProtection="1">
      <alignment horizontal="center" vertical="center" wrapText="1"/>
    </xf>
    <xf numFmtId="0" fontId="1" fillId="8" borderId="3"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0</xdr:row>
      <xdr:rowOff>111127</xdr:rowOff>
    </xdr:from>
    <xdr:to>
      <xdr:col>1</xdr:col>
      <xdr:colOff>1038224</xdr:colOff>
      <xdr:row>2</xdr:row>
      <xdr:rowOff>131538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49" y="111127"/>
          <a:ext cx="1006475" cy="4014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67235</xdr:colOff>
      <xdr:row>0</xdr:row>
      <xdr:rowOff>0</xdr:rowOff>
    </xdr:from>
    <xdr:to>
      <xdr:col>0</xdr:col>
      <xdr:colOff>886383</xdr:colOff>
      <xdr:row>2</xdr:row>
      <xdr:rowOff>133147</xdr:rowOff>
    </xdr:to>
    <xdr:pic>
      <xdr:nvPicPr>
        <xdr:cNvPr id="5" name="Imagen 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35" y="0"/>
          <a:ext cx="819148" cy="514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opLeftCell="A13" workbookViewId="0">
      <selection activeCell="C6" sqref="C6:I6"/>
    </sheetView>
  </sheetViews>
  <sheetFormatPr baseColWidth="10" defaultRowHeight="15" x14ac:dyDescent="0.25"/>
  <cols>
    <col min="2" max="2" width="6.85546875" customWidth="1"/>
    <col min="9" max="9" width="19.140625" customWidth="1"/>
  </cols>
  <sheetData>
    <row r="1" spans="1:12" ht="15.75" thickBot="1" x14ac:dyDescent="0.3">
      <c r="A1" s="82"/>
      <c r="B1" s="82"/>
      <c r="C1" s="82"/>
      <c r="D1" s="82"/>
      <c r="E1" s="82"/>
      <c r="F1" s="82"/>
      <c r="G1" s="82"/>
      <c r="H1" s="82"/>
      <c r="I1" s="82"/>
      <c r="J1" s="82"/>
      <c r="K1" s="82"/>
      <c r="L1" s="76"/>
    </row>
    <row r="2" spans="1:12" ht="15.75" thickTop="1" x14ac:dyDescent="0.25">
      <c r="A2" s="82"/>
      <c r="B2" s="83"/>
      <c r="C2" s="84"/>
      <c r="D2" s="84"/>
      <c r="E2" s="84"/>
      <c r="F2" s="84"/>
      <c r="G2" s="84"/>
      <c r="H2" s="84"/>
      <c r="I2" s="85"/>
      <c r="J2" s="82"/>
      <c r="K2" s="82"/>
      <c r="L2" s="76"/>
    </row>
    <row r="3" spans="1:12" ht="18" x14ac:dyDescent="0.25">
      <c r="A3" s="82"/>
      <c r="B3" s="86"/>
      <c r="C3" s="87"/>
      <c r="D3" s="87"/>
      <c r="E3" s="88" t="s">
        <v>162</v>
      </c>
      <c r="F3" s="87"/>
      <c r="G3" s="87"/>
      <c r="H3" s="87"/>
      <c r="I3" s="89"/>
      <c r="J3" s="90"/>
      <c r="K3" s="82"/>
      <c r="L3" s="76"/>
    </row>
    <row r="4" spans="1:12" x14ac:dyDescent="0.25">
      <c r="A4" s="82"/>
      <c r="B4" s="86"/>
      <c r="C4" s="87"/>
      <c r="D4" s="87"/>
      <c r="E4" s="87"/>
      <c r="F4" s="87"/>
      <c r="G4" s="87"/>
      <c r="H4" s="87"/>
      <c r="I4" s="89"/>
      <c r="J4" s="90"/>
      <c r="K4" s="82"/>
      <c r="L4" s="76"/>
    </row>
    <row r="5" spans="1:12" x14ac:dyDescent="0.25">
      <c r="A5" s="82"/>
      <c r="B5" s="86"/>
      <c r="C5" s="140" t="s">
        <v>163</v>
      </c>
      <c r="D5" s="140"/>
      <c r="E5" s="140"/>
      <c r="F5" s="140"/>
      <c r="G5" s="140"/>
      <c r="H5" s="140"/>
      <c r="I5" s="141"/>
      <c r="J5" s="90"/>
      <c r="K5" s="82"/>
      <c r="L5" s="76"/>
    </row>
    <row r="6" spans="1:12" ht="99.75" customHeight="1" x14ac:dyDescent="0.25">
      <c r="A6" s="82"/>
      <c r="B6" s="86"/>
      <c r="C6" s="138" t="s">
        <v>173</v>
      </c>
      <c r="D6" s="138"/>
      <c r="E6" s="138"/>
      <c r="F6" s="138"/>
      <c r="G6" s="138"/>
      <c r="H6" s="138"/>
      <c r="I6" s="139"/>
      <c r="J6" s="90"/>
      <c r="K6" s="82"/>
      <c r="L6" s="76"/>
    </row>
    <row r="7" spans="1:12" ht="15" customHeight="1" x14ac:dyDescent="0.25">
      <c r="A7" s="82"/>
      <c r="B7" s="86"/>
      <c r="C7" s="136" t="s">
        <v>164</v>
      </c>
      <c r="D7" s="136"/>
      <c r="E7" s="136"/>
      <c r="F7" s="136"/>
      <c r="G7" s="136"/>
      <c r="H7" s="136"/>
      <c r="I7" s="137"/>
      <c r="J7" s="91"/>
      <c r="K7" s="82"/>
      <c r="L7" s="76"/>
    </row>
    <row r="8" spans="1:12" x14ac:dyDescent="0.25">
      <c r="A8" s="82"/>
      <c r="B8" s="86"/>
      <c r="C8" s="136"/>
      <c r="D8" s="136"/>
      <c r="E8" s="136"/>
      <c r="F8" s="136"/>
      <c r="G8" s="136"/>
      <c r="H8" s="136"/>
      <c r="I8" s="137"/>
      <c r="J8" s="91"/>
      <c r="K8" s="82"/>
      <c r="L8" s="76"/>
    </row>
    <row r="9" spans="1:12" x14ac:dyDescent="0.25">
      <c r="A9" s="82"/>
      <c r="B9" s="86"/>
      <c r="C9" s="136"/>
      <c r="D9" s="136"/>
      <c r="E9" s="136"/>
      <c r="F9" s="136"/>
      <c r="G9" s="136"/>
      <c r="H9" s="136"/>
      <c r="I9" s="137"/>
      <c r="J9" s="91"/>
      <c r="K9" s="82"/>
      <c r="L9" s="76"/>
    </row>
    <row r="10" spans="1:12" ht="26.25" customHeight="1" x14ac:dyDescent="0.25">
      <c r="A10" s="82"/>
      <c r="B10" s="86"/>
      <c r="C10" s="136"/>
      <c r="D10" s="136"/>
      <c r="E10" s="136"/>
      <c r="F10" s="136"/>
      <c r="G10" s="136"/>
      <c r="H10" s="136"/>
      <c r="I10" s="137"/>
      <c r="J10" s="91"/>
      <c r="K10" s="82"/>
      <c r="L10" s="76"/>
    </row>
    <row r="11" spans="1:12" x14ac:dyDescent="0.25">
      <c r="A11" s="82"/>
      <c r="B11" s="86"/>
      <c r="C11" s="136" t="s">
        <v>169</v>
      </c>
      <c r="D11" s="136"/>
      <c r="E11" s="136"/>
      <c r="F11" s="136"/>
      <c r="G11" s="136"/>
      <c r="H11" s="136"/>
      <c r="I11" s="137"/>
      <c r="J11" s="82"/>
      <c r="K11" s="82"/>
      <c r="L11" s="76"/>
    </row>
    <row r="12" spans="1:12" x14ac:dyDescent="0.25">
      <c r="A12" s="82"/>
      <c r="B12" s="86"/>
      <c r="C12" s="136"/>
      <c r="D12" s="136"/>
      <c r="E12" s="136"/>
      <c r="F12" s="136"/>
      <c r="G12" s="136"/>
      <c r="H12" s="136"/>
      <c r="I12" s="137"/>
      <c r="J12" s="82"/>
      <c r="K12" s="82"/>
      <c r="L12" s="76"/>
    </row>
    <row r="13" spans="1:12" ht="41.25" customHeight="1" x14ac:dyDescent="0.25">
      <c r="A13" s="82"/>
      <c r="B13" s="86"/>
      <c r="C13" s="136"/>
      <c r="D13" s="136"/>
      <c r="E13" s="136"/>
      <c r="F13" s="136"/>
      <c r="G13" s="136"/>
      <c r="H13" s="136"/>
      <c r="I13" s="137"/>
      <c r="J13" s="82"/>
      <c r="K13" s="82"/>
      <c r="L13" s="76"/>
    </row>
    <row r="14" spans="1:12" ht="41.25" customHeight="1" x14ac:dyDescent="0.25">
      <c r="A14" s="82"/>
      <c r="B14" s="86"/>
      <c r="C14" s="136" t="s">
        <v>165</v>
      </c>
      <c r="D14" s="136"/>
      <c r="E14" s="136"/>
      <c r="F14" s="136"/>
      <c r="G14" s="136"/>
      <c r="H14" s="136"/>
      <c r="I14" s="137"/>
      <c r="J14" s="82"/>
      <c r="K14" s="82"/>
      <c r="L14" s="76"/>
    </row>
    <row r="15" spans="1:12" ht="51" customHeight="1" x14ac:dyDescent="0.25">
      <c r="A15" s="82"/>
      <c r="B15" s="86"/>
      <c r="C15" s="136" t="s">
        <v>170</v>
      </c>
      <c r="D15" s="136"/>
      <c r="E15" s="136"/>
      <c r="F15" s="136"/>
      <c r="G15" s="136"/>
      <c r="H15" s="136"/>
      <c r="I15" s="137"/>
      <c r="J15" s="82"/>
      <c r="K15" s="82"/>
      <c r="L15" s="76"/>
    </row>
    <row r="16" spans="1:12" ht="60.75" customHeight="1" x14ac:dyDescent="0.25">
      <c r="A16" s="82"/>
      <c r="B16" s="86"/>
      <c r="C16" s="136" t="s">
        <v>167</v>
      </c>
      <c r="D16" s="136"/>
      <c r="E16" s="136"/>
      <c r="F16" s="136"/>
      <c r="G16" s="136"/>
      <c r="H16" s="136"/>
      <c r="I16" s="137"/>
      <c r="J16" s="82"/>
      <c r="K16" s="82"/>
      <c r="L16" s="76"/>
    </row>
    <row r="17" spans="1:12" ht="36.75" customHeight="1" x14ac:dyDescent="0.25">
      <c r="A17" s="82"/>
      <c r="B17" s="86"/>
      <c r="C17" s="136" t="s">
        <v>166</v>
      </c>
      <c r="D17" s="136"/>
      <c r="E17" s="136"/>
      <c r="F17" s="136"/>
      <c r="G17" s="136"/>
      <c r="H17" s="136"/>
      <c r="I17" s="137"/>
      <c r="J17" s="82"/>
      <c r="K17" s="82"/>
      <c r="L17" s="76"/>
    </row>
    <row r="18" spans="1:12" x14ac:dyDescent="0.25">
      <c r="A18" s="82"/>
      <c r="B18" s="86"/>
      <c r="C18" s="92"/>
      <c r="D18" s="92"/>
      <c r="E18" s="92"/>
      <c r="F18" s="92"/>
      <c r="G18" s="92"/>
      <c r="H18" s="87" t="s">
        <v>168</v>
      </c>
      <c r="I18" s="93"/>
      <c r="J18" s="82"/>
      <c r="K18" s="82"/>
      <c r="L18" s="76"/>
    </row>
    <row r="19" spans="1:12" ht="15.75" thickBot="1" x14ac:dyDescent="0.3">
      <c r="A19" s="82"/>
      <c r="B19" s="94"/>
      <c r="C19" s="95"/>
      <c r="D19" s="95"/>
      <c r="E19" s="95"/>
      <c r="F19" s="95"/>
      <c r="G19" s="95"/>
      <c r="H19" s="95"/>
      <c r="I19" s="96"/>
      <c r="J19" s="82"/>
      <c r="K19" s="82"/>
      <c r="L19" s="76"/>
    </row>
    <row r="20" spans="1:12" ht="15.75" thickTop="1" x14ac:dyDescent="0.25">
      <c r="A20" s="82"/>
      <c r="B20" s="82"/>
      <c r="C20" s="82"/>
      <c r="D20" s="82"/>
      <c r="E20" s="82"/>
      <c r="F20" s="82"/>
      <c r="G20" s="82"/>
      <c r="H20" s="82"/>
      <c r="I20" s="82"/>
      <c r="J20" s="82"/>
      <c r="K20" s="82"/>
      <c r="L20" s="76"/>
    </row>
    <row r="21" spans="1:12" x14ac:dyDescent="0.25">
      <c r="A21" s="76"/>
      <c r="B21" s="76"/>
      <c r="C21" s="76"/>
      <c r="D21" s="76"/>
      <c r="E21" s="76"/>
      <c r="F21" s="76"/>
      <c r="G21" s="76"/>
      <c r="H21" s="76"/>
      <c r="I21" s="76"/>
      <c r="J21" s="76"/>
      <c r="K21" s="76"/>
      <c r="L21" s="76"/>
    </row>
    <row r="22" spans="1:12" x14ac:dyDescent="0.25">
      <c r="A22" s="76"/>
      <c r="B22" s="76"/>
      <c r="C22" s="76"/>
      <c r="D22" s="76"/>
      <c r="E22" s="76"/>
      <c r="F22" s="76"/>
      <c r="G22" s="76"/>
      <c r="H22" s="76"/>
      <c r="I22" s="76"/>
      <c r="J22" s="76"/>
      <c r="K22" s="76"/>
      <c r="L22" s="76"/>
    </row>
    <row r="23" spans="1:12" x14ac:dyDescent="0.25">
      <c r="A23" s="76"/>
      <c r="B23" s="76"/>
      <c r="C23" s="76"/>
      <c r="D23" s="76"/>
      <c r="E23" s="76"/>
      <c r="F23" s="76"/>
      <c r="G23" s="76"/>
      <c r="H23" s="76"/>
      <c r="I23" s="76"/>
      <c r="J23" s="76"/>
      <c r="K23" s="76"/>
      <c r="L23" s="76"/>
    </row>
  </sheetData>
  <sheetProtection algorithmName="SHA-512" hashValue="QeFrEvE9K2cWpb3PbVi5wOXvxk49aHujbJ5l0SKb8E7gPm3I01mw8wwRNkJjZmC+MWCl6G31foKwNNVwMYblDg==" saltValue="OvmHVSNBBA0XI1SxCv3O6g==" spinCount="100000" sheet="1" objects="1" scenarios="1"/>
  <mergeCells count="8">
    <mergeCell ref="C16:I16"/>
    <mergeCell ref="C17:I17"/>
    <mergeCell ref="C6:I6"/>
    <mergeCell ref="C5:I5"/>
    <mergeCell ref="C7:I10"/>
    <mergeCell ref="C11:I13"/>
    <mergeCell ref="C14:I14"/>
    <mergeCell ref="C15:I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8"/>
  <sheetViews>
    <sheetView tabSelected="1" zoomScale="85" zoomScaleNormal="85" workbookViewId="0">
      <selection activeCell="J37" sqref="J37"/>
    </sheetView>
  </sheetViews>
  <sheetFormatPr baseColWidth="10" defaultRowHeight="15" x14ac:dyDescent="0.25"/>
  <cols>
    <col min="1" max="1" width="5.42578125" customWidth="1"/>
    <col min="2" max="2" width="16.7109375" customWidth="1"/>
    <col min="3" max="5" width="40.42578125" customWidth="1"/>
    <col min="7" max="7" width="19.7109375" customWidth="1"/>
    <col min="8" max="8" width="8.140625" customWidth="1"/>
  </cols>
  <sheetData>
    <row r="1" spans="2:11" x14ac:dyDescent="0.25">
      <c r="B1" s="1"/>
      <c r="C1" s="22"/>
      <c r="D1" s="25" t="s">
        <v>146</v>
      </c>
      <c r="E1" s="25"/>
      <c r="F1" s="26"/>
      <c r="G1" s="2" t="s">
        <v>0</v>
      </c>
    </row>
    <row r="2" spans="2:11" x14ac:dyDescent="0.25">
      <c r="B2" s="3"/>
      <c r="C2" s="27"/>
      <c r="D2" s="77" t="s">
        <v>147</v>
      </c>
      <c r="E2" s="23"/>
      <c r="F2" s="28"/>
      <c r="G2" s="2" t="s">
        <v>1</v>
      </c>
    </row>
    <row r="3" spans="2:11" x14ac:dyDescent="0.25">
      <c r="B3" s="4"/>
      <c r="C3" s="24"/>
      <c r="D3" s="78" t="s">
        <v>76</v>
      </c>
      <c r="E3" s="29"/>
      <c r="F3" s="30"/>
      <c r="G3" s="2" t="s">
        <v>2</v>
      </c>
    </row>
    <row r="5" spans="2:11" ht="25.5" customHeight="1" x14ac:dyDescent="0.25">
      <c r="B5" s="5" t="s">
        <v>3</v>
      </c>
      <c r="C5" s="6" t="s">
        <v>4</v>
      </c>
      <c r="D5" s="6" t="s">
        <v>5</v>
      </c>
      <c r="E5" s="6" t="s">
        <v>6</v>
      </c>
      <c r="F5" s="37" t="s">
        <v>7</v>
      </c>
      <c r="G5" s="48" t="s">
        <v>8</v>
      </c>
      <c r="H5" s="12"/>
    </row>
    <row r="6" spans="2:11" ht="60" customHeight="1" x14ac:dyDescent="0.25">
      <c r="B6" s="142" t="s">
        <v>137</v>
      </c>
      <c r="C6" s="39" t="s">
        <v>10</v>
      </c>
      <c r="D6" s="39" t="s">
        <v>11</v>
      </c>
      <c r="E6" s="39" t="s">
        <v>90</v>
      </c>
      <c r="F6" s="40" t="s">
        <v>4</v>
      </c>
      <c r="G6" s="143">
        <f>('Control de cambios'!E2*0.025)+('Control de cambios'!E3*0.025)+('Control de cambios'!E4*0.025)+('Control de cambios'!E5*0.025)</f>
        <v>10</v>
      </c>
      <c r="H6" s="13"/>
      <c r="K6" s="11"/>
    </row>
    <row r="7" spans="2:11" ht="60" customHeight="1" x14ac:dyDescent="0.25">
      <c r="B7" s="142"/>
      <c r="C7" s="39" t="s">
        <v>12</v>
      </c>
      <c r="D7" s="39" t="s">
        <v>13</v>
      </c>
      <c r="E7" s="39" t="s">
        <v>14</v>
      </c>
      <c r="F7" s="40" t="s">
        <v>4</v>
      </c>
      <c r="G7" s="144"/>
      <c r="H7" s="13"/>
    </row>
    <row r="8" spans="2:11" ht="60" customHeight="1" x14ac:dyDescent="0.25">
      <c r="B8" s="142"/>
      <c r="C8" s="39" t="s">
        <v>16</v>
      </c>
      <c r="D8" s="39" t="s">
        <v>17</v>
      </c>
      <c r="E8" s="39" t="s">
        <v>18</v>
      </c>
      <c r="F8" s="40" t="s">
        <v>4</v>
      </c>
      <c r="G8" s="144"/>
      <c r="H8" s="13"/>
    </row>
    <row r="9" spans="2:11" ht="60" customHeight="1" x14ac:dyDescent="0.25">
      <c r="B9" s="142"/>
      <c r="C9" s="39" t="s">
        <v>19</v>
      </c>
      <c r="D9" s="39" t="s">
        <v>20</v>
      </c>
      <c r="E9" s="39" t="s">
        <v>21</v>
      </c>
      <c r="F9" s="40" t="s">
        <v>4</v>
      </c>
      <c r="G9" s="145"/>
      <c r="H9" s="13"/>
    </row>
    <row r="10" spans="2:11" ht="22.5" customHeight="1" x14ac:dyDescent="0.25">
      <c r="B10" s="41" t="s">
        <v>3</v>
      </c>
      <c r="C10" s="42" t="s">
        <v>4</v>
      </c>
      <c r="D10" s="42" t="s">
        <v>5</v>
      </c>
      <c r="E10" s="42" t="s">
        <v>6</v>
      </c>
      <c r="F10" s="37" t="s">
        <v>7</v>
      </c>
      <c r="G10" s="48" t="s">
        <v>8</v>
      </c>
      <c r="H10" s="12"/>
    </row>
    <row r="11" spans="2:11" ht="60" customHeight="1" x14ac:dyDescent="0.25">
      <c r="B11" s="146" t="s">
        <v>138</v>
      </c>
      <c r="C11" s="43" t="s">
        <v>23</v>
      </c>
      <c r="D11" s="43" t="s">
        <v>91</v>
      </c>
      <c r="E11" s="43" t="s">
        <v>24</v>
      </c>
      <c r="F11" s="40" t="s">
        <v>4</v>
      </c>
      <c r="G11" s="143">
        <f>('Control de cambios'!E6*0.025)+('Control de cambios'!E7*0.025)+('Control de cambios'!E8*0.025)+('Control de cambios'!E9*0.025)</f>
        <v>10</v>
      </c>
      <c r="H11" s="14"/>
    </row>
    <row r="12" spans="2:11" ht="60" customHeight="1" x14ac:dyDescent="0.25">
      <c r="B12" s="146"/>
      <c r="C12" s="43" t="s">
        <v>88</v>
      </c>
      <c r="D12" s="43" t="s">
        <v>92</v>
      </c>
      <c r="E12" s="43" t="s">
        <v>25</v>
      </c>
      <c r="F12" s="40" t="s">
        <v>4</v>
      </c>
      <c r="G12" s="144"/>
      <c r="H12" s="14"/>
    </row>
    <row r="13" spans="2:11" ht="60" customHeight="1" x14ac:dyDescent="0.25">
      <c r="B13" s="146"/>
      <c r="C13" s="43" t="s">
        <v>26</v>
      </c>
      <c r="D13" s="43" t="s">
        <v>93</v>
      </c>
      <c r="E13" s="43" t="s">
        <v>27</v>
      </c>
      <c r="F13" s="40" t="s">
        <v>4</v>
      </c>
      <c r="G13" s="144"/>
      <c r="H13" s="14"/>
    </row>
    <row r="14" spans="2:11" ht="60" customHeight="1" x14ac:dyDescent="0.25">
      <c r="B14" s="147"/>
      <c r="C14" s="44" t="s">
        <v>94</v>
      </c>
      <c r="D14" s="44" t="s">
        <v>95</v>
      </c>
      <c r="E14" s="45" t="s">
        <v>89</v>
      </c>
      <c r="F14" s="47" t="s">
        <v>4</v>
      </c>
      <c r="G14" s="145"/>
      <c r="H14" s="14"/>
    </row>
    <row r="15" spans="2:11" ht="29.25" customHeight="1" x14ac:dyDescent="0.25">
      <c r="B15" s="41" t="s">
        <v>3</v>
      </c>
      <c r="C15" s="42" t="s">
        <v>4</v>
      </c>
      <c r="D15" s="42" t="s">
        <v>5</v>
      </c>
      <c r="E15" s="42" t="s">
        <v>6</v>
      </c>
      <c r="F15" s="37" t="s">
        <v>7</v>
      </c>
      <c r="G15" s="48" t="s">
        <v>129</v>
      </c>
      <c r="H15" s="14"/>
    </row>
    <row r="16" spans="2:11" ht="60" customHeight="1" x14ac:dyDescent="0.25">
      <c r="B16" s="149" t="s">
        <v>139</v>
      </c>
      <c r="C16" s="44" t="s">
        <v>96</v>
      </c>
      <c r="D16" s="44" t="s">
        <v>97</v>
      </c>
      <c r="E16" s="45" t="s">
        <v>98</v>
      </c>
      <c r="F16" s="47" t="s">
        <v>4</v>
      </c>
      <c r="G16" s="143">
        <f>('Control de cambios'!E10*0.05)+('Control de cambios'!E11*0.05)+('Control de cambios'!E12*0.05)</f>
        <v>15</v>
      </c>
      <c r="H16" s="14"/>
    </row>
    <row r="17" spans="2:8" ht="60" customHeight="1" x14ac:dyDescent="0.25">
      <c r="B17" s="150"/>
      <c r="C17" s="44" t="s">
        <v>99</v>
      </c>
      <c r="D17" s="44" t="s">
        <v>100</v>
      </c>
      <c r="E17" s="45" t="s">
        <v>101</v>
      </c>
      <c r="F17" s="47" t="s">
        <v>4</v>
      </c>
      <c r="G17" s="144"/>
      <c r="H17" s="14"/>
    </row>
    <row r="18" spans="2:8" ht="56.25" customHeight="1" x14ac:dyDescent="0.25">
      <c r="B18" s="151"/>
      <c r="C18" s="46" t="s">
        <v>102</v>
      </c>
      <c r="D18" s="46" t="s">
        <v>148</v>
      </c>
      <c r="E18" s="46" t="s">
        <v>149</v>
      </c>
      <c r="F18" s="40" t="s">
        <v>4</v>
      </c>
      <c r="G18" s="145"/>
      <c r="H18" s="15"/>
    </row>
    <row r="19" spans="2:8" ht="29.25" customHeight="1" x14ac:dyDescent="0.25">
      <c r="B19" s="41" t="s">
        <v>3</v>
      </c>
      <c r="C19" s="42" t="s">
        <v>4</v>
      </c>
      <c r="D19" s="42" t="s">
        <v>5</v>
      </c>
      <c r="E19" s="42" t="s">
        <v>6</v>
      </c>
      <c r="F19" s="37" t="s">
        <v>7</v>
      </c>
      <c r="G19" s="48" t="s">
        <v>8</v>
      </c>
      <c r="H19" s="15"/>
    </row>
    <row r="20" spans="2:8" ht="56.25" customHeight="1" x14ac:dyDescent="0.25">
      <c r="B20" s="149" t="s">
        <v>140</v>
      </c>
      <c r="C20" s="46" t="s">
        <v>103</v>
      </c>
      <c r="D20" s="46" t="s">
        <v>105</v>
      </c>
      <c r="E20" s="46" t="s">
        <v>106</v>
      </c>
      <c r="F20" s="40" t="s">
        <v>4</v>
      </c>
      <c r="G20" s="152">
        <f>('Control de cambios'!E13*0.05)+('Control de cambios'!E14*0.05)</f>
        <v>10</v>
      </c>
      <c r="H20" s="15"/>
    </row>
    <row r="21" spans="2:8" ht="49.5" customHeight="1" x14ac:dyDescent="0.25">
      <c r="B21" s="151"/>
      <c r="C21" s="46" t="s">
        <v>104</v>
      </c>
      <c r="D21" s="46" t="s">
        <v>107</v>
      </c>
      <c r="E21" s="46" t="s">
        <v>150</v>
      </c>
      <c r="F21" s="40" t="s">
        <v>4</v>
      </c>
      <c r="G21" s="153"/>
      <c r="H21" s="15"/>
    </row>
    <row r="22" spans="2:8" ht="26.25" customHeight="1" x14ac:dyDescent="0.25">
      <c r="B22" s="41" t="s">
        <v>3</v>
      </c>
      <c r="C22" s="42" t="s">
        <v>4</v>
      </c>
      <c r="D22" s="42" t="s">
        <v>5</v>
      </c>
      <c r="E22" s="42" t="s">
        <v>6</v>
      </c>
      <c r="F22" s="37" t="s">
        <v>7</v>
      </c>
      <c r="G22" s="48" t="s">
        <v>129</v>
      </c>
      <c r="H22" s="15"/>
    </row>
    <row r="23" spans="2:8" ht="49.5" customHeight="1" x14ac:dyDescent="0.25">
      <c r="B23" s="149" t="s">
        <v>141</v>
      </c>
      <c r="C23" s="46" t="s">
        <v>108</v>
      </c>
      <c r="D23" s="46" t="s">
        <v>151</v>
      </c>
      <c r="E23" s="46" t="s">
        <v>112</v>
      </c>
      <c r="F23" s="40" t="s">
        <v>4</v>
      </c>
      <c r="G23" s="152">
        <f>('Control de cambios'!E15*0.05)+('Control de cambios'!E16*0.05)+('Control de cambios'!E17*0.05)</f>
        <v>15</v>
      </c>
      <c r="H23" s="15"/>
    </row>
    <row r="24" spans="2:8" ht="49.5" customHeight="1" x14ac:dyDescent="0.25">
      <c r="B24" s="150"/>
      <c r="C24" s="46" t="s">
        <v>109</v>
      </c>
      <c r="D24" s="46" t="s">
        <v>152</v>
      </c>
      <c r="E24" s="46" t="s">
        <v>113</v>
      </c>
      <c r="F24" s="40" t="s">
        <v>4</v>
      </c>
      <c r="G24" s="154"/>
      <c r="H24" s="15"/>
    </row>
    <row r="25" spans="2:8" ht="50.25" customHeight="1" x14ac:dyDescent="0.25">
      <c r="B25" s="151"/>
      <c r="C25" s="46" t="s">
        <v>110</v>
      </c>
      <c r="D25" s="46" t="s">
        <v>111</v>
      </c>
      <c r="E25" s="46" t="s">
        <v>114</v>
      </c>
      <c r="F25" s="40" t="s">
        <v>4</v>
      </c>
      <c r="G25" s="153"/>
      <c r="H25" s="15"/>
    </row>
    <row r="26" spans="2:8" ht="27" customHeight="1" x14ac:dyDescent="0.25">
      <c r="B26" s="41" t="s">
        <v>3</v>
      </c>
      <c r="C26" s="42" t="s">
        <v>4</v>
      </c>
      <c r="D26" s="42" t="s">
        <v>5</v>
      </c>
      <c r="E26" s="42" t="s">
        <v>6</v>
      </c>
      <c r="F26" s="37" t="s">
        <v>7</v>
      </c>
      <c r="G26" s="48" t="s">
        <v>8</v>
      </c>
      <c r="H26" s="15"/>
    </row>
    <row r="27" spans="2:8" ht="50.25" customHeight="1" x14ac:dyDescent="0.25">
      <c r="B27" s="149" t="s">
        <v>142</v>
      </c>
      <c r="C27" s="46" t="s">
        <v>153</v>
      </c>
      <c r="D27" s="46" t="s">
        <v>115</v>
      </c>
      <c r="E27" s="46" t="s">
        <v>154</v>
      </c>
      <c r="F27" s="40" t="s">
        <v>4</v>
      </c>
      <c r="G27" s="152">
        <f>('Control de cambios'!E18*0.04)+('Control de cambios'!E19*0.03)+('Control de cambios'!E20*0.03)</f>
        <v>10</v>
      </c>
      <c r="H27" s="15"/>
    </row>
    <row r="28" spans="2:8" ht="50.25" customHeight="1" x14ac:dyDescent="0.25">
      <c r="B28" s="150"/>
      <c r="C28" s="46" t="s">
        <v>155</v>
      </c>
      <c r="D28" s="46" t="s">
        <v>156</v>
      </c>
      <c r="E28" s="46" t="s">
        <v>157</v>
      </c>
      <c r="F28" s="40" t="s">
        <v>4</v>
      </c>
      <c r="G28" s="154"/>
      <c r="H28" s="15"/>
    </row>
    <row r="29" spans="2:8" ht="50.25" customHeight="1" x14ac:dyDescent="0.25">
      <c r="B29" s="151"/>
      <c r="C29" s="46" t="s">
        <v>118</v>
      </c>
      <c r="D29" s="46" t="s">
        <v>117</v>
      </c>
      <c r="E29" s="46" t="s">
        <v>116</v>
      </c>
      <c r="F29" s="40" t="s">
        <v>4</v>
      </c>
      <c r="G29" s="153"/>
      <c r="H29" s="16"/>
    </row>
    <row r="30" spans="2:8" ht="29.25" customHeight="1" x14ac:dyDescent="0.25">
      <c r="B30" s="41" t="s">
        <v>3</v>
      </c>
      <c r="C30" s="42" t="s">
        <v>4</v>
      </c>
      <c r="D30" s="42" t="s">
        <v>5</v>
      </c>
      <c r="E30" s="42" t="s">
        <v>6</v>
      </c>
      <c r="F30" s="37" t="s">
        <v>7</v>
      </c>
      <c r="G30" s="48" t="s">
        <v>8</v>
      </c>
      <c r="H30" s="16"/>
    </row>
    <row r="31" spans="2:8" ht="67.5" customHeight="1" x14ac:dyDescent="0.25">
      <c r="B31" s="73" t="s">
        <v>143</v>
      </c>
      <c r="C31" s="46" t="s">
        <v>119</v>
      </c>
      <c r="D31" s="46" t="s">
        <v>120</v>
      </c>
      <c r="E31" s="46" t="s">
        <v>158</v>
      </c>
      <c r="F31" s="40" t="s">
        <v>4</v>
      </c>
      <c r="G31" s="74">
        <f>('Control de cambios'!E21*0.1)</f>
        <v>10</v>
      </c>
      <c r="H31" s="15"/>
    </row>
    <row r="32" spans="2:8" ht="26.25" customHeight="1" x14ac:dyDescent="0.25">
      <c r="B32" s="41" t="s">
        <v>3</v>
      </c>
      <c r="C32" s="42" t="s">
        <v>4</v>
      </c>
      <c r="D32" s="42" t="s">
        <v>5</v>
      </c>
      <c r="E32" s="42" t="s">
        <v>6</v>
      </c>
      <c r="F32" s="37" t="s">
        <v>7</v>
      </c>
      <c r="G32" s="48" t="s">
        <v>8</v>
      </c>
      <c r="H32" s="15"/>
    </row>
    <row r="33" spans="2:8" ht="50.25" customHeight="1" x14ac:dyDescent="0.25">
      <c r="B33" s="73" t="s">
        <v>144</v>
      </c>
      <c r="C33" s="46" t="s">
        <v>123</v>
      </c>
      <c r="D33" s="46" t="s">
        <v>121</v>
      </c>
      <c r="E33" s="46" t="s">
        <v>122</v>
      </c>
      <c r="F33" s="40" t="s">
        <v>4</v>
      </c>
      <c r="G33" s="74">
        <f>('Control de cambios'!E22*0.1)</f>
        <v>10</v>
      </c>
      <c r="H33" s="15"/>
    </row>
    <row r="34" spans="2:8" ht="25.5" x14ac:dyDescent="0.25">
      <c r="B34" s="41" t="s">
        <v>3</v>
      </c>
      <c r="C34" s="42" t="s">
        <v>4</v>
      </c>
      <c r="D34" s="42" t="s">
        <v>5</v>
      </c>
      <c r="E34" s="42" t="s">
        <v>6</v>
      </c>
      <c r="F34" s="37" t="s">
        <v>7</v>
      </c>
      <c r="G34" s="48" t="s">
        <v>8</v>
      </c>
      <c r="H34" s="15"/>
    </row>
    <row r="35" spans="2:8" ht="25.5" x14ac:dyDescent="0.25">
      <c r="B35" s="149" t="s">
        <v>145</v>
      </c>
      <c r="C35" s="46" t="s">
        <v>124</v>
      </c>
      <c r="D35" s="46" t="s">
        <v>128</v>
      </c>
      <c r="E35" s="46" t="s">
        <v>127</v>
      </c>
      <c r="F35" s="40" t="s">
        <v>4</v>
      </c>
      <c r="G35" s="152">
        <f>('Control de cambios'!E23*0.03)+('Control de cambios'!E24*0.04)+('Control de cambios'!E25*0.03)</f>
        <v>10</v>
      </c>
      <c r="H35" s="15"/>
    </row>
    <row r="36" spans="2:8" ht="26.25" customHeight="1" x14ac:dyDescent="0.25">
      <c r="B36" s="150"/>
      <c r="C36" s="46" t="s">
        <v>125</v>
      </c>
      <c r="D36" s="46" t="s">
        <v>121</v>
      </c>
      <c r="E36" s="46" t="s">
        <v>126</v>
      </c>
      <c r="F36" s="40" t="s">
        <v>4</v>
      </c>
      <c r="G36" s="154"/>
      <c r="H36" s="15"/>
    </row>
    <row r="37" spans="2:8" ht="36" customHeight="1" x14ac:dyDescent="0.25">
      <c r="B37" s="151"/>
      <c r="C37" s="46" t="s">
        <v>159</v>
      </c>
      <c r="D37" s="46" t="s">
        <v>160</v>
      </c>
      <c r="E37" s="46" t="s">
        <v>161</v>
      </c>
      <c r="F37" s="40" t="s">
        <v>4</v>
      </c>
      <c r="G37" s="153"/>
      <c r="H37" s="15"/>
    </row>
    <row r="38" spans="2:8" ht="43.5" customHeight="1" x14ac:dyDescent="0.25">
      <c r="B38" s="148" t="s">
        <v>37</v>
      </c>
      <c r="C38" s="148"/>
      <c r="D38" s="148"/>
      <c r="E38" s="148"/>
      <c r="F38" s="148"/>
      <c r="G38" s="75">
        <f>SUM(G11:G37)+G6</f>
        <v>100</v>
      </c>
      <c r="H38" s="38"/>
    </row>
  </sheetData>
  <sheetProtection algorithmName="SHA-512" hashValue="6xwtvLc7d6NgOdFd4xHC7cJuGslbhm5pwtX8p7pVCUHLvaNQgGh4cgbC/oJ+YtFUUyXbsO9AJZZLwpSy8/+UNw==" saltValue="1pZesEGIou0CAeklzw51Lg==" spinCount="100000" sheet="1" objects="1" scenarios="1"/>
  <mergeCells count="15">
    <mergeCell ref="B6:B9"/>
    <mergeCell ref="G6:G9"/>
    <mergeCell ref="B11:B14"/>
    <mergeCell ref="G11:G14"/>
    <mergeCell ref="B38:F38"/>
    <mergeCell ref="B16:B18"/>
    <mergeCell ref="B20:B21"/>
    <mergeCell ref="B23:B25"/>
    <mergeCell ref="B27:B29"/>
    <mergeCell ref="B35:B37"/>
    <mergeCell ref="G16:G18"/>
    <mergeCell ref="G20:G21"/>
    <mergeCell ref="G23:G25"/>
    <mergeCell ref="G27:G29"/>
    <mergeCell ref="G35:G37"/>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4">
        <x14:dataValidation type="list" allowBlank="1" showInputMessage="1" showErrorMessage="1">
          <x14:formula1>
            <xm:f>'Control de cambios'!$B$9:$D$9</xm:f>
          </x14:formula1>
          <xm:sqref>F14</xm:sqref>
        </x14:dataValidation>
        <x14:dataValidation type="list" allowBlank="1" showInputMessage="1" showErrorMessage="1">
          <x14:formula1>
            <xm:f>'Control de cambios'!$B$8:$D$8</xm:f>
          </x14:formula1>
          <xm:sqref>F13</xm:sqref>
        </x14:dataValidation>
        <x14:dataValidation type="list" allowBlank="1" showInputMessage="1" showErrorMessage="1">
          <x14:formula1>
            <xm:f>'Control de cambios'!$B$7:$D$7</xm:f>
          </x14:formula1>
          <xm:sqref>F12</xm:sqref>
        </x14:dataValidation>
        <x14:dataValidation type="list" allowBlank="1" showInputMessage="1" showErrorMessage="1">
          <x14:formula1>
            <xm:f>'Control de cambios'!$B$6:$D$6</xm:f>
          </x14:formula1>
          <xm:sqref>F11</xm:sqref>
        </x14:dataValidation>
        <x14:dataValidation type="list" allowBlank="1" showInputMessage="1" showErrorMessage="1">
          <x14:formula1>
            <xm:f>'Control de cambios'!$B$2:$D$2</xm:f>
          </x14:formula1>
          <xm:sqref>F6</xm:sqref>
        </x14:dataValidation>
        <x14:dataValidation type="list" allowBlank="1" showInputMessage="1" showErrorMessage="1">
          <x14:formula1>
            <xm:f>'Control de cambios'!$B$3:$D$3</xm:f>
          </x14:formula1>
          <xm:sqref>F7</xm:sqref>
        </x14:dataValidation>
        <x14:dataValidation type="list" allowBlank="1" showInputMessage="1" showErrorMessage="1">
          <x14:formula1>
            <xm:f>'Control de cambios'!$B$4:$D$4</xm:f>
          </x14:formula1>
          <xm:sqref>F8</xm:sqref>
        </x14:dataValidation>
        <x14:dataValidation type="list" allowBlank="1" showInputMessage="1" showErrorMessage="1">
          <x14:formula1>
            <xm:f>'Control de cambios'!$B$5:$D$5</xm:f>
          </x14:formula1>
          <xm:sqref>F9</xm:sqref>
        </x14:dataValidation>
        <x14:dataValidation type="list" allowBlank="1" showInputMessage="1" showErrorMessage="1">
          <x14:formula1>
            <xm:f>'Control de cambios'!$B$10:$D$10</xm:f>
          </x14:formula1>
          <xm:sqref>F16</xm:sqref>
        </x14:dataValidation>
        <x14:dataValidation type="list" allowBlank="1" showInputMessage="1" showErrorMessage="1">
          <x14:formula1>
            <xm:f>'Control de cambios'!$B$11:$D$11</xm:f>
          </x14:formula1>
          <xm:sqref>F17</xm:sqref>
        </x14:dataValidation>
        <x14:dataValidation type="list" allowBlank="1" showInputMessage="1" showErrorMessage="1">
          <x14:formula1>
            <xm:f>'Control de cambios'!$B$12:$D$12</xm:f>
          </x14:formula1>
          <xm:sqref>F18</xm:sqref>
        </x14:dataValidation>
        <x14:dataValidation type="list" allowBlank="1" showInputMessage="1" showErrorMessage="1">
          <x14:formula1>
            <xm:f>'Control de cambios'!$B$13:$D$13</xm:f>
          </x14:formula1>
          <xm:sqref>F20</xm:sqref>
        </x14:dataValidation>
        <x14:dataValidation type="list" allowBlank="1" showInputMessage="1" showErrorMessage="1">
          <x14:formula1>
            <xm:f>'Control de cambios'!$B$14:$D$14</xm:f>
          </x14:formula1>
          <xm:sqref>F21</xm:sqref>
        </x14:dataValidation>
        <x14:dataValidation type="list" allowBlank="1" showInputMessage="1" showErrorMessage="1">
          <x14:formula1>
            <xm:f>'Control de cambios'!$B$15:$D$15</xm:f>
          </x14:formula1>
          <xm:sqref>F23</xm:sqref>
        </x14:dataValidation>
        <x14:dataValidation type="list" allowBlank="1" showInputMessage="1" showErrorMessage="1">
          <x14:formula1>
            <xm:f>'Control de cambios'!$B$16:$D$16</xm:f>
          </x14:formula1>
          <xm:sqref>F24</xm:sqref>
        </x14:dataValidation>
        <x14:dataValidation type="list" allowBlank="1" showInputMessage="1" showErrorMessage="1">
          <x14:formula1>
            <xm:f>'Control de cambios'!$B$17:$D$17</xm:f>
          </x14:formula1>
          <xm:sqref>F25</xm:sqref>
        </x14:dataValidation>
        <x14:dataValidation type="list" allowBlank="1" showInputMessage="1" showErrorMessage="1">
          <x14:formula1>
            <xm:f>'Control de cambios'!$B$18:$D$18</xm:f>
          </x14:formula1>
          <xm:sqref>F27</xm:sqref>
        </x14:dataValidation>
        <x14:dataValidation type="list" allowBlank="1" showInputMessage="1" showErrorMessage="1">
          <x14:formula1>
            <xm:f>'Control de cambios'!$B$19:$D$19</xm:f>
          </x14:formula1>
          <xm:sqref>F28</xm:sqref>
        </x14:dataValidation>
        <x14:dataValidation type="list" allowBlank="1" showInputMessage="1" showErrorMessage="1">
          <x14:formula1>
            <xm:f>'Control de cambios'!$B$20:$D$20</xm:f>
          </x14:formula1>
          <xm:sqref>F29</xm:sqref>
        </x14:dataValidation>
        <x14:dataValidation type="list" allowBlank="1" showInputMessage="1" showErrorMessage="1">
          <x14:formula1>
            <xm:f>'Control de cambios'!$B$21:$D$21</xm:f>
          </x14:formula1>
          <xm:sqref>F31</xm:sqref>
        </x14:dataValidation>
        <x14:dataValidation type="list" allowBlank="1" showInputMessage="1" showErrorMessage="1">
          <x14:formula1>
            <xm:f>'Control de cambios'!$B$22:$D$22</xm:f>
          </x14:formula1>
          <xm:sqref>F33</xm:sqref>
        </x14:dataValidation>
        <x14:dataValidation type="list" allowBlank="1" showInputMessage="1" showErrorMessage="1">
          <x14:formula1>
            <xm:f>'Control de cambios'!$B$23:$D$23</xm:f>
          </x14:formula1>
          <xm:sqref>F35</xm:sqref>
        </x14:dataValidation>
        <x14:dataValidation type="list" allowBlank="1" showInputMessage="1" showErrorMessage="1">
          <x14:formula1>
            <xm:f>'Control de cambios'!$B$24:$D$24</xm:f>
          </x14:formula1>
          <xm:sqref>F36</xm:sqref>
        </x14:dataValidation>
        <x14:dataValidation type="list" allowBlank="1" showInputMessage="1" showErrorMessage="1">
          <x14:formula1>
            <xm:f>'Control de cambios'!$B$25:$D$25</xm:f>
          </x14:formula1>
          <xm:sqref>F37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zoomScale="85" zoomScaleNormal="85" workbookViewId="0">
      <selection activeCell="B20" sqref="B20:D20"/>
    </sheetView>
  </sheetViews>
  <sheetFormatPr baseColWidth="10" defaultRowHeight="15" x14ac:dyDescent="0.25"/>
  <cols>
    <col min="1" max="1" width="13.85546875" customWidth="1"/>
    <col min="2" max="2" width="39.5703125" customWidth="1"/>
    <col min="3" max="3" width="15" customWidth="1"/>
    <col min="4" max="4" width="18.42578125" customWidth="1"/>
    <col min="5" max="5" width="18.7109375" customWidth="1"/>
  </cols>
  <sheetData>
    <row r="1" spans="1:6" ht="15" customHeight="1" x14ac:dyDescent="0.25">
      <c r="A1" s="169"/>
      <c r="B1" s="160" t="s">
        <v>38</v>
      </c>
      <c r="C1" s="161"/>
      <c r="D1" s="31" t="s">
        <v>39</v>
      </c>
      <c r="F1" s="10"/>
    </row>
    <row r="2" spans="1:6" ht="15" customHeight="1" x14ac:dyDescent="0.25">
      <c r="A2" s="170"/>
      <c r="B2" s="162" t="s">
        <v>40</v>
      </c>
      <c r="C2" s="163"/>
      <c r="D2" s="31" t="s">
        <v>41</v>
      </c>
      <c r="F2" s="10"/>
    </row>
    <row r="3" spans="1:6" ht="15" customHeight="1" x14ac:dyDescent="0.25">
      <c r="A3" s="171"/>
      <c r="B3" s="164" t="s">
        <v>78</v>
      </c>
      <c r="C3" s="165"/>
      <c r="D3" s="31" t="s">
        <v>42</v>
      </c>
      <c r="F3" s="10"/>
    </row>
    <row r="4" spans="1:6" ht="15" customHeight="1" x14ac:dyDescent="0.25">
      <c r="A4" s="79"/>
      <c r="B4" s="80"/>
      <c r="C4" s="80"/>
      <c r="D4" s="81"/>
      <c r="F4" s="10"/>
    </row>
    <row r="5" spans="1:6" x14ac:dyDescent="0.25">
      <c r="A5" s="9" t="s">
        <v>171</v>
      </c>
      <c r="B5" s="172"/>
      <c r="C5" s="173"/>
      <c r="D5" s="174"/>
    </row>
    <row r="6" spans="1:6" x14ac:dyDescent="0.25">
      <c r="A6" s="158" t="s">
        <v>43</v>
      </c>
      <c r="B6" s="159"/>
      <c r="C6" s="159"/>
      <c r="D6" s="159"/>
      <c r="E6" s="35"/>
    </row>
    <row r="7" spans="1:6" x14ac:dyDescent="0.25">
      <c r="A7" s="7"/>
      <c r="B7" s="167"/>
      <c r="C7" s="167"/>
      <c r="D7" s="167"/>
      <c r="E7" s="35"/>
    </row>
    <row r="8" spans="1:6" x14ac:dyDescent="0.25">
      <c r="A8" s="33" t="s">
        <v>79</v>
      </c>
      <c r="B8" s="168"/>
      <c r="C8" s="168"/>
      <c r="D8" s="168"/>
      <c r="E8" s="35"/>
    </row>
    <row r="9" spans="1:6" x14ac:dyDescent="0.25">
      <c r="A9" s="49" t="s">
        <v>44</v>
      </c>
      <c r="B9" s="168"/>
      <c r="C9" s="168"/>
      <c r="D9" s="168"/>
      <c r="E9" s="35"/>
    </row>
    <row r="10" spans="1:6" x14ac:dyDescent="0.25">
      <c r="A10" s="49" t="s">
        <v>176</v>
      </c>
      <c r="B10" s="183" t="s">
        <v>184</v>
      </c>
      <c r="C10" s="184"/>
      <c r="D10" s="185"/>
      <c r="E10" s="35"/>
    </row>
    <row r="11" spans="1:6" x14ac:dyDescent="0.25">
      <c r="A11" s="49" t="s">
        <v>174</v>
      </c>
      <c r="B11" s="186" t="s">
        <v>188</v>
      </c>
      <c r="C11" s="184"/>
      <c r="D11" s="185"/>
      <c r="E11" s="35"/>
    </row>
    <row r="12" spans="1:6" x14ac:dyDescent="0.25">
      <c r="A12" s="9"/>
      <c r="B12" s="166"/>
      <c r="C12" s="166"/>
      <c r="D12" s="166"/>
      <c r="E12" s="35"/>
    </row>
    <row r="13" spans="1:6" x14ac:dyDescent="0.25">
      <c r="A13" s="158" t="s">
        <v>45</v>
      </c>
      <c r="B13" s="159"/>
      <c r="C13" s="159"/>
      <c r="D13" s="159"/>
      <c r="E13" s="35"/>
    </row>
    <row r="14" spans="1:6" x14ac:dyDescent="0.25">
      <c r="A14" s="9"/>
      <c r="B14" s="187"/>
      <c r="C14" s="187"/>
      <c r="D14" s="187"/>
      <c r="E14" s="35"/>
    </row>
    <row r="15" spans="1:6" x14ac:dyDescent="0.25">
      <c r="A15" s="32" t="s">
        <v>85</v>
      </c>
      <c r="B15" s="168"/>
      <c r="C15" s="168"/>
      <c r="D15" s="168"/>
      <c r="E15" s="35"/>
    </row>
    <row r="16" spans="1:6" x14ac:dyDescent="0.25">
      <c r="A16" s="33" t="s">
        <v>46</v>
      </c>
      <c r="B16" s="168"/>
      <c r="C16" s="168"/>
      <c r="D16" s="168"/>
      <c r="E16" s="35"/>
    </row>
    <row r="17" spans="1:5" x14ac:dyDescent="0.25">
      <c r="A17" s="33" t="s">
        <v>47</v>
      </c>
      <c r="B17" s="168"/>
      <c r="C17" s="168"/>
      <c r="D17" s="168"/>
      <c r="E17" s="35"/>
    </row>
    <row r="18" spans="1:5" ht="30" x14ac:dyDescent="0.25">
      <c r="A18" s="32" t="s">
        <v>48</v>
      </c>
      <c r="B18" s="168"/>
      <c r="C18" s="168"/>
      <c r="D18" s="168"/>
      <c r="E18" s="35"/>
    </row>
    <row r="19" spans="1:5" x14ac:dyDescent="0.25">
      <c r="A19" s="33" t="s">
        <v>80</v>
      </c>
      <c r="B19" s="168"/>
      <c r="C19" s="168"/>
      <c r="D19" s="168"/>
      <c r="E19" s="35"/>
    </row>
    <row r="20" spans="1:5" ht="45" x14ac:dyDescent="0.25">
      <c r="A20" s="56" t="s">
        <v>86</v>
      </c>
      <c r="B20" s="178" t="s">
        <v>208</v>
      </c>
      <c r="C20" s="178"/>
      <c r="D20" s="178"/>
      <c r="E20" s="35"/>
    </row>
    <row r="21" spans="1:5" ht="45" x14ac:dyDescent="0.25">
      <c r="A21" s="34" t="s">
        <v>49</v>
      </c>
      <c r="B21" s="178" t="s">
        <v>83</v>
      </c>
      <c r="C21" s="178"/>
      <c r="D21" s="178"/>
      <c r="E21" s="35"/>
    </row>
    <row r="22" spans="1:5" x14ac:dyDescent="0.25">
      <c r="A22" s="7"/>
      <c r="B22" s="8"/>
      <c r="C22" s="8"/>
      <c r="D22" s="8"/>
      <c r="E22" s="35"/>
    </row>
    <row r="23" spans="1:5" x14ac:dyDescent="0.25">
      <c r="A23" s="179" t="s">
        <v>50</v>
      </c>
      <c r="B23" s="180"/>
      <c r="C23" s="180"/>
      <c r="D23" s="181"/>
      <c r="E23" s="35"/>
    </row>
    <row r="24" spans="1:5" ht="30" x14ac:dyDescent="0.25">
      <c r="A24" s="182" t="s">
        <v>77</v>
      </c>
      <c r="B24" s="182"/>
      <c r="C24" s="17" t="s">
        <v>51</v>
      </c>
      <c r="D24" s="17" t="s">
        <v>69</v>
      </c>
    </row>
    <row r="25" spans="1:5" x14ac:dyDescent="0.25">
      <c r="A25" s="156" t="s">
        <v>52</v>
      </c>
      <c r="B25" s="156"/>
      <c r="C25" s="18">
        <f>'1. Fmto. Rúbrica'!G6</f>
        <v>10</v>
      </c>
      <c r="D25" s="36">
        <v>10</v>
      </c>
    </row>
    <row r="26" spans="1:5" x14ac:dyDescent="0.25">
      <c r="A26" s="156" t="s">
        <v>53</v>
      </c>
      <c r="B26" s="156"/>
      <c r="C26" s="19">
        <f>'1. Fmto. Rúbrica'!G11</f>
        <v>10</v>
      </c>
      <c r="D26" s="36">
        <v>10</v>
      </c>
    </row>
    <row r="27" spans="1:5" x14ac:dyDescent="0.25">
      <c r="A27" s="156" t="s">
        <v>28</v>
      </c>
      <c r="B27" s="156"/>
      <c r="C27" s="20">
        <f>'1. Fmto. Rúbrica'!G16</f>
        <v>15</v>
      </c>
      <c r="D27" s="36">
        <v>15</v>
      </c>
    </row>
    <row r="28" spans="1:5" x14ac:dyDescent="0.25">
      <c r="A28" s="156" t="s">
        <v>29</v>
      </c>
      <c r="B28" s="156"/>
      <c r="C28" s="20">
        <f>'1. Fmto. Rúbrica'!G20</f>
        <v>10</v>
      </c>
      <c r="D28" s="36">
        <v>10</v>
      </c>
    </row>
    <row r="29" spans="1:5" ht="15.75" customHeight="1" x14ac:dyDescent="0.25">
      <c r="A29" s="156" t="s">
        <v>87</v>
      </c>
      <c r="B29" s="156"/>
      <c r="C29" s="20">
        <f>'1. Fmto. Rúbrica'!G23</f>
        <v>15</v>
      </c>
      <c r="D29" s="36">
        <v>15</v>
      </c>
    </row>
    <row r="30" spans="1:5" x14ac:dyDescent="0.25">
      <c r="A30" s="156" t="s">
        <v>30</v>
      </c>
      <c r="B30" s="156"/>
      <c r="C30" s="20">
        <f>'1. Fmto. Rúbrica'!G27</f>
        <v>10</v>
      </c>
      <c r="D30" s="36">
        <v>10</v>
      </c>
    </row>
    <row r="31" spans="1:5" x14ac:dyDescent="0.25">
      <c r="A31" s="156" t="s">
        <v>31</v>
      </c>
      <c r="B31" s="156"/>
      <c r="C31" s="20">
        <f>'1. Fmto. Rúbrica'!G31</f>
        <v>10</v>
      </c>
      <c r="D31" s="36">
        <v>10</v>
      </c>
    </row>
    <row r="32" spans="1:5" x14ac:dyDescent="0.25">
      <c r="A32" s="156" t="s">
        <v>32</v>
      </c>
      <c r="B32" s="156"/>
      <c r="C32" s="20">
        <f>'1. Fmto. Rúbrica'!G33</f>
        <v>10</v>
      </c>
      <c r="D32" s="36">
        <v>10</v>
      </c>
    </row>
    <row r="33" spans="1:4" x14ac:dyDescent="0.25">
      <c r="A33" s="156" t="s">
        <v>33</v>
      </c>
      <c r="B33" s="156"/>
      <c r="C33" s="20">
        <f>'1. Fmto. Rúbrica'!G35</f>
        <v>10</v>
      </c>
      <c r="D33" s="36">
        <v>10</v>
      </c>
    </row>
    <row r="34" spans="1:4" x14ac:dyDescent="0.25">
      <c r="A34" s="176" t="s">
        <v>36</v>
      </c>
      <c r="B34" s="176"/>
      <c r="C34" s="50">
        <f>SUM(C25:C33)</f>
        <v>100</v>
      </c>
      <c r="D34" s="21">
        <f>SUM(D25:D33)</f>
        <v>100</v>
      </c>
    </row>
    <row r="35" spans="1:4" x14ac:dyDescent="0.25">
      <c r="A35" s="51"/>
      <c r="B35" s="51"/>
      <c r="C35" s="52"/>
      <c r="D35" s="52"/>
    </row>
    <row r="36" spans="1:4" x14ac:dyDescent="0.25">
      <c r="A36" s="51"/>
      <c r="B36" s="51"/>
      <c r="C36" s="52"/>
      <c r="D36" s="52"/>
    </row>
    <row r="37" spans="1:4" x14ac:dyDescent="0.25">
      <c r="A37" s="177" t="s">
        <v>68</v>
      </c>
      <c r="B37" s="177"/>
      <c r="C37" s="177"/>
      <c r="D37" s="53">
        <f>C34*5/100</f>
        <v>5</v>
      </c>
    </row>
    <row r="38" spans="1:4" x14ac:dyDescent="0.25">
      <c r="A38" s="175" t="s">
        <v>63</v>
      </c>
      <c r="B38" s="175"/>
      <c r="C38" s="175"/>
      <c r="D38" s="54">
        <v>3</v>
      </c>
    </row>
    <row r="39" spans="1:4" x14ac:dyDescent="0.25">
      <c r="A39" s="51"/>
      <c r="B39" s="51"/>
      <c r="C39" s="51"/>
      <c r="D39" s="51"/>
    </row>
    <row r="40" spans="1:4" x14ac:dyDescent="0.25">
      <c r="A40" s="176" t="s">
        <v>70</v>
      </c>
      <c r="B40" s="176"/>
      <c r="C40" s="176"/>
      <c r="D40" s="55" t="str">
        <f>IF(D37&gt;=D38,'Control de cambios'!B35,'Control de cambios'!B36)</f>
        <v>APROBADO</v>
      </c>
    </row>
    <row r="43" spans="1:4" x14ac:dyDescent="0.25">
      <c r="B43" s="155"/>
      <c r="C43" s="155"/>
    </row>
    <row r="44" spans="1:4" x14ac:dyDescent="0.25">
      <c r="B44" s="157" t="s">
        <v>172</v>
      </c>
      <c r="C44" s="157"/>
    </row>
  </sheetData>
  <sheetProtection algorithmName="SHA-512" hashValue="V+P8qjhsWq8U7gw+8oTK9iEjllh7AFUdENWUKbYPH8cA0dIpeyMxh7APXE1JEhx3oJWDsKn5t3LawnbgUqV3sA==" saltValue="x4POkXJs1WA+THWR4vpX3w==" spinCount="100000" sheet="1" objects="1" scenarios="1"/>
  <dataConsolidate/>
  <mergeCells count="38">
    <mergeCell ref="B10:D10"/>
    <mergeCell ref="B11:D11"/>
    <mergeCell ref="B14:D14"/>
    <mergeCell ref="A33:B33"/>
    <mergeCell ref="A34:B34"/>
    <mergeCell ref="B15:D15"/>
    <mergeCell ref="B16:D16"/>
    <mergeCell ref="B17:D17"/>
    <mergeCell ref="B18:D18"/>
    <mergeCell ref="A37:C37"/>
    <mergeCell ref="B19:D19"/>
    <mergeCell ref="B20:D20"/>
    <mergeCell ref="B21:D21"/>
    <mergeCell ref="A23:D23"/>
    <mergeCell ref="A24:B24"/>
    <mergeCell ref="A25:B25"/>
    <mergeCell ref="A27:B27"/>
    <mergeCell ref="A29:B29"/>
    <mergeCell ref="A30:B30"/>
    <mergeCell ref="A31:B31"/>
    <mergeCell ref="A26:B26"/>
    <mergeCell ref="A28:B28"/>
    <mergeCell ref="B43:C43"/>
    <mergeCell ref="A32:B32"/>
    <mergeCell ref="B44:C44"/>
    <mergeCell ref="A13:D13"/>
    <mergeCell ref="B1:C1"/>
    <mergeCell ref="B2:C2"/>
    <mergeCell ref="B3:C3"/>
    <mergeCell ref="B12:D12"/>
    <mergeCell ref="B7:D7"/>
    <mergeCell ref="B8:D8"/>
    <mergeCell ref="B9:D9"/>
    <mergeCell ref="A6:D6"/>
    <mergeCell ref="A1:A3"/>
    <mergeCell ref="B5:D5"/>
    <mergeCell ref="A38:C38"/>
    <mergeCell ref="A40:C40"/>
  </mergeCells>
  <dataValidations count="2">
    <dataValidation type="list" allowBlank="1" showInputMessage="1" showErrorMessage="1" sqref="B20:D20">
      <formula1>INDIRECT(B11)</formula1>
    </dataValidation>
    <dataValidation type="list" allowBlank="1" showInputMessage="1" showErrorMessage="1" sqref="B11:D11">
      <formula1>INDIRECT(B10)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'Control de cambios'!$B$43:$F$43</xm:f>
          </x14:formula1>
          <xm:sqref>B10:D10</xm:sqref>
        </x14:dataValidation>
        <x14:dataValidation type="list" allowBlank="1" showInputMessage="1" showErrorMessage="1">
          <x14:formula1>
            <xm:f>'Control de cambios'!$A$39:$A$41</xm:f>
          </x14:formula1>
          <xm:sqref>B21:D21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
  <sheetViews>
    <sheetView topLeftCell="A49" zoomScale="70" zoomScaleNormal="70" workbookViewId="0">
      <selection activeCell="A61" sqref="A61"/>
    </sheetView>
  </sheetViews>
  <sheetFormatPr baseColWidth="10" defaultRowHeight="15" x14ac:dyDescent="0.25"/>
  <cols>
    <col min="1" max="1" width="24.85546875" customWidth="1"/>
    <col min="2" max="2" width="23.85546875" customWidth="1"/>
    <col min="3" max="3" width="22.28515625" customWidth="1"/>
    <col min="4" max="4" width="21.5703125" customWidth="1"/>
    <col min="5" max="5" width="22.140625" customWidth="1"/>
    <col min="6" max="6" width="23" customWidth="1"/>
    <col min="9" max="9" width="15.5703125" customWidth="1"/>
    <col min="10" max="10" width="26" customWidth="1"/>
    <col min="11" max="11" width="55.42578125" customWidth="1"/>
    <col min="12" max="12" width="69.140625" customWidth="1"/>
    <col min="13" max="13" width="49.28515625" customWidth="1"/>
  </cols>
  <sheetData>
    <row r="1" spans="1:5" x14ac:dyDescent="0.25">
      <c r="A1" s="57" t="s">
        <v>35</v>
      </c>
      <c r="B1" s="190" t="s">
        <v>34</v>
      </c>
      <c r="C1" s="190"/>
      <c r="D1" s="190"/>
      <c r="E1" s="58" t="s">
        <v>54</v>
      </c>
    </row>
    <row r="2" spans="1:5" x14ac:dyDescent="0.25">
      <c r="A2" s="189" t="s">
        <v>9</v>
      </c>
      <c r="B2" s="59" t="s">
        <v>4</v>
      </c>
      <c r="C2" s="59" t="s">
        <v>15</v>
      </c>
      <c r="D2" s="59" t="s">
        <v>6</v>
      </c>
      <c r="E2" s="60">
        <f>IF('1. Fmto. Rúbrica'!F6="Excelente",100,IF('1. Fmto. Rúbrica'!F6="Regular",50,IF('1. Fmto. Rúbrica'!F6="Deficiente",0)))</f>
        <v>100</v>
      </c>
    </row>
    <row r="3" spans="1:5" x14ac:dyDescent="0.25">
      <c r="A3" s="189"/>
      <c r="B3" s="59" t="s">
        <v>4</v>
      </c>
      <c r="C3" s="59" t="s">
        <v>15</v>
      </c>
      <c r="D3" s="59" t="s">
        <v>6</v>
      </c>
      <c r="E3" s="60">
        <f>IF('1. Fmto. Rúbrica'!F7="Excelente",100,IF('1. Fmto. Rúbrica'!F7="Regular",50,IF('1. Fmto. Rúbrica'!F7="Deficiente",0)))</f>
        <v>100</v>
      </c>
    </row>
    <row r="4" spans="1:5" x14ac:dyDescent="0.25">
      <c r="A4" s="189"/>
      <c r="B4" s="59" t="s">
        <v>4</v>
      </c>
      <c r="C4" s="59" t="s">
        <v>15</v>
      </c>
      <c r="D4" s="59" t="s">
        <v>6</v>
      </c>
      <c r="E4" s="60">
        <f>IF('1. Fmto. Rúbrica'!F8="Excelente",100,IF('1. Fmto. Rúbrica'!F8="Regular",50,IF('1. Fmto. Rúbrica'!F8="Deficiente",0)))</f>
        <v>100</v>
      </c>
    </row>
    <row r="5" spans="1:5" x14ac:dyDescent="0.25">
      <c r="A5" s="189"/>
      <c r="B5" s="59" t="s">
        <v>4</v>
      </c>
      <c r="C5" s="59" t="s">
        <v>15</v>
      </c>
      <c r="D5" s="59" t="s">
        <v>6</v>
      </c>
      <c r="E5" s="60">
        <f>IF('1. Fmto. Rúbrica'!F9="Excelente",100,IF('1. Fmto. Rúbrica'!F9="Regular",50,IF('1. Fmto. Rúbrica'!F9="Deficiente",0)))</f>
        <v>100</v>
      </c>
    </row>
    <row r="6" spans="1:5" x14ac:dyDescent="0.25">
      <c r="A6" s="189" t="s">
        <v>22</v>
      </c>
      <c r="B6" s="59" t="s">
        <v>4</v>
      </c>
      <c r="C6" s="59" t="s">
        <v>15</v>
      </c>
      <c r="D6" s="59" t="s">
        <v>6</v>
      </c>
      <c r="E6" s="60">
        <f>IF('1. Fmto. Rúbrica'!F11="Excelente",100,IF('1. Fmto. Rúbrica'!F11="Regular",50,IF('1. Fmto. Rúbrica'!F11="Deficiente",0)))</f>
        <v>100</v>
      </c>
    </row>
    <row r="7" spans="1:5" x14ac:dyDescent="0.25">
      <c r="A7" s="189"/>
      <c r="B7" s="59" t="s">
        <v>4</v>
      </c>
      <c r="C7" s="59" t="s">
        <v>15</v>
      </c>
      <c r="D7" s="59" t="s">
        <v>6</v>
      </c>
      <c r="E7" s="60">
        <f>IF('1. Fmto. Rúbrica'!F12="Excelente",100,IF('1. Fmto. Rúbrica'!F12="Regular",50,IF('1. Fmto. Rúbrica'!F12="Deficiente",0)))</f>
        <v>100</v>
      </c>
    </row>
    <row r="8" spans="1:5" x14ac:dyDescent="0.25">
      <c r="A8" s="189"/>
      <c r="B8" s="59" t="s">
        <v>4</v>
      </c>
      <c r="C8" s="59" t="s">
        <v>15</v>
      </c>
      <c r="D8" s="59" t="s">
        <v>6</v>
      </c>
      <c r="E8" s="60">
        <f>IF('1. Fmto. Rúbrica'!F13="Excelente",100,IF('1. Fmto. Rúbrica'!F13="Regular",50,IF('1. Fmto. Rúbrica'!F13="Deficiente",0)))</f>
        <v>100</v>
      </c>
    </row>
    <row r="9" spans="1:5" x14ac:dyDescent="0.25">
      <c r="A9" s="189"/>
      <c r="B9" s="59" t="s">
        <v>4</v>
      </c>
      <c r="C9" s="59" t="s">
        <v>15</v>
      </c>
      <c r="D9" s="59" t="s">
        <v>6</v>
      </c>
      <c r="E9" s="60">
        <f>IF('1. Fmto. Rúbrica'!F14="Excelente",100,IF('1. Fmto. Rúbrica'!F14="Regular",50,IF('1. Fmto. Rúbrica'!F14="Deficiente",0)))</f>
        <v>100</v>
      </c>
    </row>
    <row r="10" spans="1:5" ht="15" customHeight="1" x14ac:dyDescent="0.25">
      <c r="A10" s="189" t="s">
        <v>130</v>
      </c>
      <c r="B10" s="59" t="s">
        <v>4</v>
      </c>
      <c r="C10" s="59" t="s">
        <v>15</v>
      </c>
      <c r="D10" s="59" t="s">
        <v>6</v>
      </c>
      <c r="E10" s="60">
        <f>IF('1. Fmto. Rúbrica'!F16="Excelente",100,IF('1. Fmto. Rúbrica'!F16="Regular",50,IF('1. Fmto. Rúbrica'!F16="Deficiente",0)))</f>
        <v>100</v>
      </c>
    </row>
    <row r="11" spans="1:5" x14ac:dyDescent="0.25">
      <c r="A11" s="189"/>
      <c r="B11" s="59" t="s">
        <v>4</v>
      </c>
      <c r="C11" s="59" t="s">
        <v>15</v>
      </c>
      <c r="D11" s="59" t="s">
        <v>6</v>
      </c>
      <c r="E11" s="60">
        <f>IF('1. Fmto. Rúbrica'!F17="Excelente",100,IF('1. Fmto. Rúbrica'!F17="Regular",50,IF('1. Fmto. Rúbrica'!F17="Deficiente",0)))</f>
        <v>100</v>
      </c>
    </row>
    <row r="12" spans="1:5" x14ac:dyDescent="0.25">
      <c r="A12" s="189"/>
      <c r="B12" s="59" t="s">
        <v>4</v>
      </c>
      <c r="C12" s="59" t="s">
        <v>15</v>
      </c>
      <c r="D12" s="59" t="s">
        <v>6</v>
      </c>
      <c r="E12" s="60">
        <f>IF('1. Fmto. Rúbrica'!F18="Excelente",100,IF('1. Fmto. Rúbrica'!F18="Regular",50,IF('1. Fmto. Rúbrica'!F18="Deficiente",0)))</f>
        <v>100</v>
      </c>
    </row>
    <row r="13" spans="1:5" ht="25.5" customHeight="1" x14ac:dyDescent="0.25">
      <c r="A13" s="189" t="s">
        <v>131</v>
      </c>
      <c r="B13" s="59" t="s">
        <v>4</v>
      </c>
      <c r="C13" s="59" t="s">
        <v>15</v>
      </c>
      <c r="D13" s="59" t="s">
        <v>6</v>
      </c>
      <c r="E13" s="60">
        <f>IF('1. Fmto. Rúbrica'!F20="Excelente",100,IF('1. Fmto. Rúbrica'!F20="Regular",50,IF('1. Fmto. Rúbrica'!F20="Deficiente",0)))</f>
        <v>100</v>
      </c>
    </row>
    <row r="14" spans="1:5" x14ac:dyDescent="0.25">
      <c r="A14" s="189"/>
      <c r="B14" s="59" t="s">
        <v>4</v>
      </c>
      <c r="C14" s="59" t="s">
        <v>15</v>
      </c>
      <c r="D14" s="59" t="s">
        <v>6</v>
      </c>
      <c r="E14" s="60">
        <f>IF('1. Fmto. Rúbrica'!F21="Excelente",100,IF('1. Fmto. Rúbrica'!F21="Regular",50,IF('1. Fmto. Rúbrica'!F21="Deficiente",0)))</f>
        <v>100</v>
      </c>
    </row>
    <row r="15" spans="1:5" x14ac:dyDescent="0.25">
      <c r="A15" s="189" t="s">
        <v>132</v>
      </c>
      <c r="B15" s="59" t="s">
        <v>4</v>
      </c>
      <c r="C15" s="59" t="s">
        <v>15</v>
      </c>
      <c r="D15" s="59" t="s">
        <v>6</v>
      </c>
      <c r="E15" s="60">
        <f>IF('1. Fmto. Rúbrica'!F23="Excelente",100,IF('1. Fmto. Rúbrica'!F23="Regular",50,IF('1. Fmto. Rúbrica'!F23="Deficiente",0)))</f>
        <v>100</v>
      </c>
    </row>
    <row r="16" spans="1:5" x14ac:dyDescent="0.25">
      <c r="A16" s="189"/>
      <c r="B16" s="59" t="s">
        <v>4</v>
      </c>
      <c r="C16" s="59" t="s">
        <v>15</v>
      </c>
      <c r="D16" s="59" t="s">
        <v>6</v>
      </c>
      <c r="E16" s="60">
        <f>IF('1. Fmto. Rúbrica'!F24="Excelente",100,IF('1. Fmto. Rúbrica'!F24="Regular",50,IF('1. Fmto. Rúbrica'!F24="Deficiente",0)))</f>
        <v>100</v>
      </c>
    </row>
    <row r="17" spans="1:5" x14ac:dyDescent="0.25">
      <c r="A17" s="189"/>
      <c r="B17" s="59" t="s">
        <v>4</v>
      </c>
      <c r="C17" s="59" t="s">
        <v>15</v>
      </c>
      <c r="D17" s="59" t="s">
        <v>6</v>
      </c>
      <c r="E17" s="60">
        <f>IF('1. Fmto. Rúbrica'!F25="Excelente",100,IF('1. Fmto. Rúbrica'!F25="Regular",50,IF('1. Fmto. Rúbrica'!F25="Deficiente",0)))</f>
        <v>100</v>
      </c>
    </row>
    <row r="18" spans="1:5" ht="25.5" customHeight="1" x14ac:dyDescent="0.25">
      <c r="A18" s="189" t="s">
        <v>133</v>
      </c>
      <c r="B18" s="59" t="s">
        <v>4</v>
      </c>
      <c r="C18" s="59" t="s">
        <v>15</v>
      </c>
      <c r="D18" s="59" t="s">
        <v>6</v>
      </c>
      <c r="E18" s="60">
        <f>IF('1. Fmto. Rúbrica'!F27="Excelente",100,IF('1. Fmto. Rúbrica'!F27="Regular",50,IF('1. Fmto. Rúbrica'!F27="Deficiente",0)))</f>
        <v>100</v>
      </c>
    </row>
    <row r="19" spans="1:5" x14ac:dyDescent="0.25">
      <c r="A19" s="189"/>
      <c r="B19" s="59" t="s">
        <v>4</v>
      </c>
      <c r="C19" s="59" t="s">
        <v>15</v>
      </c>
      <c r="D19" s="59" t="s">
        <v>6</v>
      </c>
      <c r="E19" s="60">
        <f>IF('1. Fmto. Rúbrica'!F28="Excelente",100,IF('1. Fmto. Rúbrica'!F28="Regular",50,IF('1. Fmto. Rúbrica'!F28="Deficiente",0)))</f>
        <v>100</v>
      </c>
    </row>
    <row r="20" spans="1:5" x14ac:dyDescent="0.25">
      <c r="A20" s="189"/>
      <c r="B20" s="59" t="s">
        <v>4</v>
      </c>
      <c r="C20" s="59" t="s">
        <v>15</v>
      </c>
      <c r="D20" s="59" t="s">
        <v>6</v>
      </c>
      <c r="E20" s="60">
        <f>IF('1. Fmto. Rúbrica'!F29="Excelente",100,IF('1. Fmto. Rúbrica'!F29="Regular",50,IF('1. Fmto. Rúbrica'!F29="Deficiente",0)))</f>
        <v>100</v>
      </c>
    </row>
    <row r="21" spans="1:5" ht="42" customHeight="1" x14ac:dyDescent="0.25">
      <c r="A21" s="59" t="s">
        <v>134</v>
      </c>
      <c r="B21" s="59" t="s">
        <v>4</v>
      </c>
      <c r="C21" s="59" t="s">
        <v>15</v>
      </c>
      <c r="D21" s="59" t="s">
        <v>6</v>
      </c>
      <c r="E21" s="60">
        <f>IF('1. Fmto. Rúbrica'!F31="Excelente",100,IF('1. Fmto. Rúbrica'!F31="Regular",50,IF('1. Fmto. Rúbrica'!F31="Deficiente",0)))</f>
        <v>100</v>
      </c>
    </row>
    <row r="22" spans="1:5" ht="38.25" x14ac:dyDescent="0.25">
      <c r="A22" s="59" t="s">
        <v>135</v>
      </c>
      <c r="B22" s="59" t="s">
        <v>4</v>
      </c>
      <c r="C22" s="59" t="s">
        <v>15</v>
      </c>
      <c r="D22" s="59" t="s">
        <v>6</v>
      </c>
      <c r="E22" s="60">
        <f>IF('1. Fmto. Rúbrica'!F33="Excelente",100,IF('1. Fmto. Rúbrica'!F33="Regular",50,IF('1. Fmto. Rúbrica'!F33="Deficiente",0)))</f>
        <v>100</v>
      </c>
    </row>
    <row r="23" spans="1:5" x14ac:dyDescent="0.25">
      <c r="A23" s="189" t="s">
        <v>136</v>
      </c>
      <c r="B23" s="59" t="s">
        <v>4</v>
      </c>
      <c r="C23" s="59" t="s">
        <v>15</v>
      </c>
      <c r="D23" s="59" t="s">
        <v>6</v>
      </c>
      <c r="E23" s="60">
        <f>IF('1. Fmto. Rúbrica'!F35="Excelente",100,IF('1. Fmto. Rúbrica'!F35="Regular",50,IF('1. Fmto. Rúbrica'!F35="Deficiente",0)))</f>
        <v>100</v>
      </c>
    </row>
    <row r="24" spans="1:5" x14ac:dyDescent="0.25">
      <c r="A24" s="189"/>
      <c r="B24" s="59" t="s">
        <v>4</v>
      </c>
      <c r="C24" s="59" t="s">
        <v>15</v>
      </c>
      <c r="D24" s="59" t="s">
        <v>6</v>
      </c>
      <c r="E24" s="60">
        <f>IF('1. Fmto. Rúbrica'!F36="Excelente",100,IF('1. Fmto. Rúbrica'!F36="Regular",50,IF('1. Fmto. Rúbrica'!F36="Deficiente",0)))</f>
        <v>100</v>
      </c>
    </row>
    <row r="25" spans="1:5" x14ac:dyDescent="0.25">
      <c r="A25" s="189"/>
      <c r="B25" s="59" t="s">
        <v>4</v>
      </c>
      <c r="C25" s="59" t="s">
        <v>15</v>
      </c>
      <c r="D25" s="59" t="s">
        <v>6</v>
      </c>
      <c r="E25" s="60">
        <f>IF('1. Fmto. Rúbrica'!F37="Excelente",100,IF('1. Fmto. Rúbrica'!F37="Regular",50,IF('1. Fmto. Rúbrica'!F37="Deficiente",0)))</f>
        <v>100</v>
      </c>
    </row>
    <row r="26" spans="1:5" x14ac:dyDescent="0.25">
      <c r="A26" s="61"/>
      <c r="B26" s="61"/>
      <c r="C26" s="61"/>
      <c r="D26" s="61"/>
      <c r="E26" s="62"/>
    </row>
    <row r="27" spans="1:5" x14ac:dyDescent="0.25">
      <c r="A27" s="63" t="s">
        <v>55</v>
      </c>
      <c r="B27" s="64" t="s">
        <v>56</v>
      </c>
      <c r="C27" s="51"/>
      <c r="D27" s="51"/>
      <c r="E27" s="51"/>
    </row>
    <row r="28" spans="1:5" x14ac:dyDescent="0.25">
      <c r="A28" s="60" t="s">
        <v>57</v>
      </c>
      <c r="B28" s="65" t="s">
        <v>58</v>
      </c>
      <c r="C28" s="51"/>
      <c r="D28" s="51"/>
      <c r="E28" s="51"/>
    </row>
    <row r="29" spans="1:5" ht="15.75" thickBot="1" x14ac:dyDescent="0.3">
      <c r="A29" s="60" t="s">
        <v>59</v>
      </c>
      <c r="B29" s="65" t="s">
        <v>60</v>
      </c>
      <c r="C29" s="51"/>
      <c r="D29" s="51"/>
      <c r="E29" s="51"/>
    </row>
    <row r="30" spans="1:5" ht="15.75" thickBot="1" x14ac:dyDescent="0.3">
      <c r="A30" s="66" t="s">
        <v>61</v>
      </c>
      <c r="B30" s="67" t="s">
        <v>62</v>
      </c>
      <c r="C30" s="68" t="s">
        <v>63</v>
      </c>
      <c r="D30" s="69"/>
      <c r="E30" s="51"/>
    </row>
    <row r="31" spans="1:5" x14ac:dyDescent="0.25">
      <c r="A31" s="60" t="s">
        <v>64</v>
      </c>
      <c r="B31" s="65" t="s">
        <v>65</v>
      </c>
      <c r="C31" s="51"/>
      <c r="D31" s="51"/>
      <c r="E31" s="51"/>
    </row>
    <row r="32" spans="1:5" x14ac:dyDescent="0.25">
      <c r="A32" s="60" t="s">
        <v>66</v>
      </c>
      <c r="B32" s="65" t="s">
        <v>67</v>
      </c>
      <c r="C32" s="51"/>
      <c r="D32" s="51"/>
      <c r="E32" s="51"/>
    </row>
    <row r="33" spans="1:10" x14ac:dyDescent="0.25">
      <c r="A33" s="51"/>
      <c r="B33" s="51"/>
      <c r="C33" s="51"/>
      <c r="D33" s="51"/>
      <c r="E33" s="51"/>
    </row>
    <row r="34" spans="1:10" x14ac:dyDescent="0.25">
      <c r="A34" s="191" t="s">
        <v>73</v>
      </c>
      <c r="B34" s="191"/>
      <c r="C34" s="51"/>
      <c r="D34" s="51"/>
      <c r="E34" s="51"/>
    </row>
    <row r="35" spans="1:10" x14ac:dyDescent="0.25">
      <c r="A35" s="65" t="s">
        <v>72</v>
      </c>
      <c r="B35" s="65" t="s">
        <v>74</v>
      </c>
      <c r="C35" s="51"/>
      <c r="D35" s="51"/>
      <c r="E35" s="51"/>
    </row>
    <row r="36" spans="1:10" x14ac:dyDescent="0.25">
      <c r="A36" s="65" t="s">
        <v>71</v>
      </c>
      <c r="B36" s="65" t="s">
        <v>75</v>
      </c>
      <c r="C36" s="51"/>
      <c r="D36" s="51"/>
      <c r="E36" s="51"/>
    </row>
    <row r="37" spans="1:10" x14ac:dyDescent="0.25">
      <c r="A37" s="51"/>
      <c r="B37" s="51"/>
      <c r="C37" s="51"/>
      <c r="D37" s="51"/>
      <c r="E37" s="51"/>
    </row>
    <row r="38" spans="1:10" x14ac:dyDescent="0.25">
      <c r="A38" s="176" t="s">
        <v>81</v>
      </c>
      <c r="B38" s="176"/>
      <c r="C38" s="176"/>
      <c r="D38" s="51"/>
      <c r="E38" s="51"/>
    </row>
    <row r="39" spans="1:10" x14ac:dyDescent="0.25">
      <c r="A39" s="70" t="s">
        <v>82</v>
      </c>
      <c r="B39" s="71"/>
      <c r="C39" s="72"/>
      <c r="D39" s="51"/>
      <c r="E39" s="51"/>
    </row>
    <row r="40" spans="1:10" x14ac:dyDescent="0.25">
      <c r="A40" s="70" t="s">
        <v>83</v>
      </c>
      <c r="B40" s="71"/>
      <c r="C40" s="72"/>
      <c r="D40" s="51"/>
      <c r="E40" s="51"/>
    </row>
    <row r="41" spans="1:10" x14ac:dyDescent="0.25">
      <c r="A41" s="70" t="s">
        <v>84</v>
      </c>
      <c r="B41" s="71"/>
      <c r="C41" s="72"/>
      <c r="D41" s="51"/>
      <c r="E41" s="51"/>
    </row>
    <row r="42" spans="1:10" x14ac:dyDescent="0.25">
      <c r="A42" s="97"/>
      <c r="B42" s="97"/>
      <c r="C42" s="97"/>
      <c r="D42" s="51"/>
      <c r="E42" s="51"/>
    </row>
    <row r="43" spans="1:10" x14ac:dyDescent="0.25">
      <c r="A43" s="103" t="s">
        <v>175</v>
      </c>
      <c r="B43" s="103" t="s">
        <v>184</v>
      </c>
      <c r="C43" s="104" t="s">
        <v>185</v>
      </c>
      <c r="D43" s="101" t="s">
        <v>186</v>
      </c>
      <c r="E43" s="100" t="s">
        <v>187</v>
      </c>
      <c r="F43" s="99" t="s">
        <v>213</v>
      </c>
      <c r="I43" s="105"/>
      <c r="J43" s="105"/>
    </row>
    <row r="44" spans="1:10" ht="47.25" x14ac:dyDescent="0.25">
      <c r="A44" s="108" t="s">
        <v>177</v>
      </c>
      <c r="B44" s="109" t="s">
        <v>188</v>
      </c>
      <c r="C44" s="110" t="s">
        <v>197</v>
      </c>
      <c r="D44" s="109" t="s">
        <v>182</v>
      </c>
      <c r="E44" s="109" t="s">
        <v>199</v>
      </c>
      <c r="F44" s="111" t="s">
        <v>200</v>
      </c>
      <c r="G44" s="107"/>
      <c r="H44" s="107"/>
      <c r="I44" s="52"/>
      <c r="J44" s="52"/>
    </row>
    <row r="45" spans="1:10" ht="60" x14ac:dyDescent="0.25">
      <c r="A45" s="108" t="s">
        <v>181</v>
      </c>
      <c r="B45" s="109" t="s">
        <v>189</v>
      </c>
      <c r="C45" s="110" t="s">
        <v>196</v>
      </c>
      <c r="D45" s="109" t="s">
        <v>198</v>
      </c>
      <c r="E45" s="109" t="s">
        <v>183</v>
      </c>
      <c r="F45" s="112"/>
      <c r="G45" s="107"/>
      <c r="H45" s="107"/>
      <c r="I45" s="52"/>
      <c r="J45" s="52"/>
    </row>
    <row r="46" spans="1:10" ht="45" x14ac:dyDescent="0.25">
      <c r="A46" s="108" t="s">
        <v>178</v>
      </c>
      <c r="B46" s="109" t="s">
        <v>190</v>
      </c>
      <c r="C46" s="110" t="s">
        <v>195</v>
      </c>
      <c r="D46" s="109"/>
      <c r="E46" s="113" t="s">
        <v>231</v>
      </c>
      <c r="F46" s="112"/>
      <c r="G46" s="107"/>
      <c r="H46" s="107"/>
      <c r="I46" s="52"/>
      <c r="J46" s="52"/>
    </row>
    <row r="47" spans="1:10" ht="30" x14ac:dyDescent="0.25">
      <c r="A47" s="108" t="s">
        <v>179</v>
      </c>
      <c r="B47" s="109" t="s">
        <v>191</v>
      </c>
      <c r="C47" s="114" t="s">
        <v>194</v>
      </c>
      <c r="D47" s="109"/>
      <c r="E47" s="112"/>
      <c r="F47" s="112"/>
      <c r="G47" s="107"/>
      <c r="H47" s="107"/>
      <c r="I47" s="106"/>
      <c r="J47" s="106"/>
    </row>
    <row r="48" spans="1:10" x14ac:dyDescent="0.25">
      <c r="A48" s="108" t="s">
        <v>180</v>
      </c>
      <c r="B48" s="109" t="s">
        <v>192</v>
      </c>
      <c r="C48" s="109"/>
      <c r="D48" s="109"/>
      <c r="E48" s="112"/>
      <c r="F48" s="112"/>
      <c r="G48" s="107"/>
      <c r="H48" s="107"/>
    </row>
    <row r="49" spans="1:8" x14ac:dyDescent="0.25">
      <c r="A49" s="115"/>
      <c r="B49" s="109" t="s">
        <v>193</v>
      </c>
      <c r="C49" s="109"/>
      <c r="D49" s="109"/>
      <c r="E49" s="112"/>
      <c r="F49" s="112"/>
      <c r="G49" s="107"/>
      <c r="H49" s="107"/>
    </row>
    <row r="50" spans="1:8" x14ac:dyDescent="0.25">
      <c r="A50" s="188"/>
      <c r="B50" s="188"/>
      <c r="C50" s="188"/>
      <c r="D50" s="51"/>
      <c r="E50" s="51"/>
    </row>
    <row r="51" spans="1:8" x14ac:dyDescent="0.25">
      <c r="A51" s="98"/>
      <c r="B51" s="98"/>
      <c r="C51" s="98"/>
      <c r="D51" s="51"/>
      <c r="E51" s="51"/>
    </row>
    <row r="52" spans="1:8" ht="30" x14ac:dyDescent="0.25">
      <c r="A52" s="118" t="s">
        <v>188</v>
      </c>
      <c r="B52" s="118" t="s">
        <v>189</v>
      </c>
      <c r="C52" s="118" t="s">
        <v>190</v>
      </c>
      <c r="D52" s="118" t="s">
        <v>191</v>
      </c>
      <c r="E52" s="118" t="s">
        <v>192</v>
      </c>
      <c r="F52" s="118" t="s">
        <v>193</v>
      </c>
    </row>
    <row r="53" spans="1:8" ht="45" x14ac:dyDescent="0.25">
      <c r="A53" s="119" t="s">
        <v>202</v>
      </c>
      <c r="B53" s="119" t="s">
        <v>206</v>
      </c>
      <c r="C53" s="119" t="s">
        <v>207</v>
      </c>
      <c r="D53" s="119" t="s">
        <v>208</v>
      </c>
      <c r="E53" s="119" t="s">
        <v>210</v>
      </c>
      <c r="F53" s="119" t="s">
        <v>209</v>
      </c>
    </row>
    <row r="54" spans="1:8" ht="30" x14ac:dyDescent="0.25">
      <c r="A54" s="119" t="s">
        <v>201</v>
      </c>
      <c r="B54" s="120"/>
      <c r="C54" s="120"/>
      <c r="D54" s="60"/>
      <c r="E54" s="119" t="s">
        <v>211</v>
      </c>
      <c r="F54" s="121"/>
    </row>
    <row r="55" spans="1:8" ht="30" x14ac:dyDescent="0.25">
      <c r="A55" s="119" t="s">
        <v>203</v>
      </c>
      <c r="B55" s="120"/>
      <c r="C55" s="120"/>
      <c r="D55" s="60"/>
      <c r="E55" s="119" t="s">
        <v>212</v>
      </c>
      <c r="F55" s="121"/>
    </row>
    <row r="56" spans="1:8" ht="30" x14ac:dyDescent="0.25">
      <c r="A56" s="119" t="s">
        <v>204</v>
      </c>
      <c r="B56" s="120"/>
      <c r="C56" s="120"/>
      <c r="D56" s="60"/>
      <c r="E56" s="60"/>
      <c r="F56" s="121"/>
    </row>
    <row r="57" spans="1:8" ht="45" x14ac:dyDescent="0.25">
      <c r="A57" s="119" t="s">
        <v>205</v>
      </c>
      <c r="B57" s="66"/>
      <c r="C57" s="66"/>
      <c r="D57" s="60"/>
      <c r="E57" s="60"/>
      <c r="F57" s="121"/>
    </row>
    <row r="58" spans="1:8" x14ac:dyDescent="0.25">
      <c r="A58" s="117"/>
      <c r="B58" s="117"/>
      <c r="C58" s="117"/>
      <c r="D58" s="51"/>
      <c r="E58" s="51"/>
    </row>
    <row r="59" spans="1:8" ht="30" x14ac:dyDescent="0.25">
      <c r="A59" s="128" t="s">
        <v>197</v>
      </c>
      <c r="B59" s="128" t="s">
        <v>196</v>
      </c>
      <c r="C59" s="128" t="s">
        <v>195</v>
      </c>
      <c r="D59" s="130" t="s">
        <v>194</v>
      </c>
      <c r="E59" s="51"/>
    </row>
    <row r="60" spans="1:8" ht="60" x14ac:dyDescent="0.25">
      <c r="A60" s="119" t="s">
        <v>214</v>
      </c>
      <c r="B60" s="119" t="s">
        <v>217</v>
      </c>
      <c r="C60" s="119" t="s">
        <v>219</v>
      </c>
      <c r="D60" s="119" t="s">
        <v>220</v>
      </c>
      <c r="E60" s="51"/>
    </row>
    <row r="61" spans="1:8" ht="30" x14ac:dyDescent="0.25">
      <c r="A61" s="119" t="s">
        <v>215</v>
      </c>
      <c r="B61" s="119" t="s">
        <v>218</v>
      </c>
      <c r="C61" s="102"/>
      <c r="D61" s="60"/>
      <c r="E61" s="51"/>
    </row>
    <row r="62" spans="1:8" ht="30" x14ac:dyDescent="0.25">
      <c r="A62" s="119" t="s">
        <v>216</v>
      </c>
      <c r="B62" s="129"/>
      <c r="C62" s="120"/>
      <c r="D62" s="121"/>
    </row>
    <row r="63" spans="1:8" x14ac:dyDescent="0.25">
      <c r="A63" s="122"/>
      <c r="B63" s="123"/>
    </row>
    <row r="64" spans="1:8" ht="45" x14ac:dyDescent="0.25">
      <c r="A64" s="131" t="s">
        <v>182</v>
      </c>
      <c r="B64" s="131" t="s">
        <v>198</v>
      </c>
    </row>
    <row r="65" spans="1:3" ht="30" x14ac:dyDescent="0.25">
      <c r="A65" s="119" t="s">
        <v>221</v>
      </c>
      <c r="B65" s="119" t="s">
        <v>224</v>
      </c>
    </row>
    <row r="66" spans="1:3" ht="30" x14ac:dyDescent="0.25">
      <c r="A66" s="119" t="s">
        <v>222</v>
      </c>
      <c r="B66" s="119" t="s">
        <v>222</v>
      </c>
    </row>
    <row r="67" spans="1:3" x14ac:dyDescent="0.25">
      <c r="A67" s="119" t="s">
        <v>223</v>
      </c>
      <c r="B67" s="129"/>
    </row>
    <row r="68" spans="1:3" x14ac:dyDescent="0.25">
      <c r="A68" s="127"/>
      <c r="B68" s="122"/>
      <c r="C68" s="122"/>
    </row>
    <row r="69" spans="1:3" ht="45" x14ac:dyDescent="0.25">
      <c r="A69" s="132" t="s">
        <v>199</v>
      </c>
      <c r="B69" s="132" t="s">
        <v>183</v>
      </c>
      <c r="C69" s="133" t="s">
        <v>231</v>
      </c>
    </row>
    <row r="70" spans="1:3" ht="60" x14ac:dyDescent="0.25">
      <c r="A70" s="119" t="s">
        <v>225</v>
      </c>
      <c r="B70" s="119" t="s">
        <v>228</v>
      </c>
      <c r="C70" s="119" t="s">
        <v>230</v>
      </c>
    </row>
    <row r="71" spans="1:3" x14ac:dyDescent="0.25">
      <c r="A71" s="119" t="s">
        <v>226</v>
      </c>
      <c r="B71" s="119" t="s">
        <v>229</v>
      </c>
      <c r="C71" s="129"/>
    </row>
    <row r="72" spans="1:3" ht="30" x14ac:dyDescent="0.25">
      <c r="A72" s="119" t="s">
        <v>227</v>
      </c>
      <c r="B72" s="129"/>
      <c r="C72" s="129"/>
    </row>
    <row r="73" spans="1:3" x14ac:dyDescent="0.25">
      <c r="A73" s="127"/>
      <c r="B73" s="122"/>
      <c r="C73" s="122"/>
    </row>
    <row r="74" spans="1:3" ht="47.25" x14ac:dyDescent="0.25">
      <c r="A74" s="134" t="s">
        <v>200</v>
      </c>
      <c r="B74" s="122"/>
      <c r="C74" s="122"/>
    </row>
    <row r="75" spans="1:3" ht="30" x14ac:dyDescent="0.25">
      <c r="A75" s="135" t="s">
        <v>232</v>
      </c>
      <c r="B75" s="122"/>
      <c r="C75" s="122"/>
    </row>
    <row r="76" spans="1:3" ht="45" x14ac:dyDescent="0.25">
      <c r="A76" s="135" t="s">
        <v>233</v>
      </c>
    </row>
    <row r="79" spans="1:3" ht="15.75" thickBot="1" x14ac:dyDescent="0.3"/>
    <row r="80" spans="1:3" x14ac:dyDescent="0.25">
      <c r="A80" s="126"/>
    </row>
    <row r="81" spans="1:1" x14ac:dyDescent="0.25">
      <c r="A81" s="125"/>
    </row>
    <row r="82" spans="1:1" x14ac:dyDescent="0.25">
      <c r="A82" s="125"/>
    </row>
    <row r="83" spans="1:1" x14ac:dyDescent="0.25">
      <c r="A83" s="125"/>
    </row>
    <row r="84" spans="1:1" ht="15.75" thickBot="1" x14ac:dyDescent="0.3">
      <c r="A84" s="124"/>
    </row>
    <row r="85" spans="1:1" ht="15.75" thickBot="1" x14ac:dyDescent="0.3">
      <c r="A85" s="116"/>
    </row>
  </sheetData>
  <sheetProtection algorithmName="SHA-512" hashValue="e2zVAuf6Z4mbGFtQa/E35vMjdc+KNxNKAylQKDqPP65vaDVq2Vw3CfFCRfgJhe1pMCFKBCO6HLg2k7q2sFiROQ==" saltValue="Ey9D0WpIt31ka26CdHRD1A==" spinCount="100000" sheet="1" objects="1" scenarios="1"/>
  <mergeCells count="11">
    <mergeCell ref="A50:C50"/>
    <mergeCell ref="A2:A5"/>
    <mergeCell ref="A6:A9"/>
    <mergeCell ref="B1:D1"/>
    <mergeCell ref="A34:B34"/>
    <mergeCell ref="A38:C38"/>
    <mergeCell ref="A10:A12"/>
    <mergeCell ref="A13:A14"/>
    <mergeCell ref="A15:A17"/>
    <mergeCell ref="A18:A20"/>
    <mergeCell ref="A23:A2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22</vt:i4>
      </vt:variant>
    </vt:vector>
  </HeadingPairs>
  <TitlesOfParts>
    <vt:vector size="26" baseType="lpstr">
      <vt:lpstr>Manual del usuario</vt:lpstr>
      <vt:lpstr>1. Fmto. Rúbrica</vt:lpstr>
      <vt:lpstr>2. Fmto. Evaluación</vt:lpstr>
      <vt:lpstr>Control de cambios</vt:lpstr>
      <vt:lpstr>Administración_Financiera_y_de_Sistemas</vt:lpstr>
      <vt:lpstr>Contabilidad_Ambiental</vt:lpstr>
      <vt:lpstr>Contaduría_Pública</vt:lpstr>
      <vt:lpstr>Derecho</vt:lpstr>
      <vt:lpstr>Especialización_en_Agronegocios</vt:lpstr>
      <vt:lpstr>Especialización_en_Bienestar_Animal_y_Etología</vt:lpstr>
      <vt:lpstr>Especialización_Legislación_Rural_y_Ordenamiento_Territorial</vt:lpstr>
      <vt:lpstr>Especialización_SGI</vt:lpstr>
      <vt:lpstr>Especialización_SIHGA</vt:lpstr>
      <vt:lpstr>Facultad_Ciencias_Económicas_Administrativas_y_Contables</vt:lpstr>
      <vt:lpstr>Facultad_de_Ciencias_Agrarias</vt:lpstr>
      <vt:lpstr>Facultad_de_Ciencias_Jurídicas_y_Humanidades</vt:lpstr>
      <vt:lpstr>Facultad_de_Educación</vt:lpstr>
      <vt:lpstr>Facultad_de_Ingeniería</vt:lpstr>
      <vt:lpstr>Ingeniería_Agroindustrial</vt:lpstr>
      <vt:lpstr>Ingeniería_Civil</vt:lpstr>
      <vt:lpstr>Ingeniería_de_Alimentos</vt:lpstr>
      <vt:lpstr>Ingeniería_Industria</vt:lpstr>
      <vt:lpstr>Ingeniería_Mecatrónica</vt:lpstr>
      <vt:lpstr>Línea_en_Ciencias_Naturales_y_Educación_Ambiental</vt:lpstr>
      <vt:lpstr>Medicina_Veterinaria</vt:lpstr>
      <vt:lpstr>Zootecnia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DTC-ING ALIMENTOS:Angela Maria Farias Campones</dc:creator>
  <cp:lastModifiedBy>roncancio.nora</cp:lastModifiedBy>
  <cp:lastPrinted>2019-02-15T20:05:49Z</cp:lastPrinted>
  <dcterms:created xsi:type="dcterms:W3CDTF">2019-02-13T15:37:41Z</dcterms:created>
  <dcterms:modified xsi:type="dcterms:W3CDTF">2019-10-28T16:19:25Z</dcterms:modified>
</cp:coreProperties>
</file>